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15" yWindow="180" windowWidth="11955" windowHeight="10890" tabRatio="623" activeTab="0"/>
  </bookViews>
  <sheets>
    <sheet name="Pakiety" sheetId="1" r:id="rId1"/>
  </sheets>
  <definedNames>
    <definedName name="Excel_BuiltIn__FilterDatabase_1">'Pakiety'!#REF!</definedName>
    <definedName name="_xlnm.Print_Area" localSheetId="0">'Pakiety'!$A$1:$N$41</definedName>
  </definedNames>
  <calcPr fullCalcOnLoad="1" fullPrecision="0"/>
</workbook>
</file>

<file path=xl/sharedStrings.xml><?xml version="1.0" encoding="utf-8"?>
<sst xmlns="http://schemas.openxmlformats.org/spreadsheetml/2006/main" count="116" uniqueCount="47">
  <si>
    <t>kpl.</t>
  </si>
  <si>
    <t>Lp.</t>
  </si>
  <si>
    <t>VAT %</t>
  </si>
  <si>
    <t>Wartość netto</t>
  </si>
  <si>
    <t>Wartość VAT</t>
  </si>
  <si>
    <t>Wartość brutto</t>
  </si>
  <si>
    <t>RAZEM</t>
  </si>
  <si>
    <t>Wymagania minimalne z przewidywaną ilością zużycia w okresie 12 miesięcy</t>
  </si>
  <si>
    <t>Do dializy jednoigłowej                                                                                                                         - warunki jak wyżej</t>
  </si>
  <si>
    <t xml:space="preserve">Koncentrat do dializy pozaustrojowej węglanowy o zmiennym składzie jonów </t>
  </si>
  <si>
    <t>Składnik zasadowy do dializy pozaustrojowej o składzie jonów NaHCO3</t>
  </si>
  <si>
    <t>Składnik kwaśny koncentratu płynu dializacyjnego w zakresach:                                                                                            
Na                  -  138 - 140  mmol/l
K                    -  0,0 - 4,0   mmol/l
Ca                  -  1,25 - 1,75 mmol/l
CH3COO        -  0,3           mmol/l
Glukoza 1g/litr lub składnik kwaśny koncentratu bez glukozy</t>
  </si>
  <si>
    <t>op. a 10 L</t>
  </si>
  <si>
    <t>Wielkość opakowania handlowego</t>
  </si>
  <si>
    <t>Sprawa nr P/54/12/2019/MED.</t>
  </si>
  <si>
    <t>Załącznik nr 5 do SIWZ</t>
  </si>
  <si>
    <t>Opis towaru</t>
  </si>
  <si>
    <t>Jakość</t>
  </si>
  <si>
    <t>Nazwa handlowa towaru  (ew. kod towaru) jak na fakturze</t>
  </si>
  <si>
    <t>Jm</t>
  </si>
  <si>
    <t>Ilość</t>
  </si>
  <si>
    <t>Cena jednostkowa netto</t>
  </si>
  <si>
    <t>Cena jednostkowa brutto</t>
  </si>
  <si>
    <t>Próbki</t>
  </si>
  <si>
    <t>1 kpl.</t>
  </si>
  <si>
    <t>op.</t>
  </si>
  <si>
    <t xml:space="preserve">Do dializy na dwie igły                                                                                                                  - duża biozgodność; - elementy wchodzące w skład przewodów powinny być wykonane z surowców dopuszczonych do długotrwałego kontaktu z krwią; - linie nie zawierające w swoim składzie związków ftalanowych, bez ftalanów DEHP free; - pełna elastyczność na całej długości;                                                                                                     - w skład kompletu powinny wchodzić: - linia tętnicza; - linia żylna; - komplet zacisków (umożliwiających pracę bez dodatkowych narzędzi); - łącznik A-V; - igła plastikowa;  - linia żylna z jeziorkiem o przekroju 22mm; - długość drenu od jeziorka żylnego do miejsca łączenia z igłą do HD większa niż 1,5mb;                                                                                                                                                - wpływ krwi do jeziorka tętniczego drenem doprowadzajacym od dołu, - końcówka linii tętniczej i początek linii żylnej  ze sztywnego tworzywa, umożliwiające mocne dokręcenie linii krwi do gwintów przedziału krwi w dializatorze; na opakowaniu drenów wymaga się odklejanej nalepki identyfikacyjnej.                                                                                                </t>
  </si>
  <si>
    <t>Zamawiający oceni metodą organoleptyczną łatwość zamykania i otwierania zacisków w skali od 0 do 35 pkt</t>
  </si>
  <si>
    <t>Jakość dostawy</t>
  </si>
  <si>
    <t>Pakiet nr 1 - Przewody do dializ</t>
  </si>
  <si>
    <t>Pakiet nr 2 - Koncentraty do dializ</t>
  </si>
  <si>
    <t>Pakiet nr 3 - Folia IOBAN</t>
  </si>
  <si>
    <t>Sterylna, oddychająca, antystatyczna, matowa, z folii poliestrowej o grubości 0,025 mm, z akrylowym klejem zawierającym jodofor, z którego uwalniany jest jod cząsteczkowy o działaniu bakteriobójczym, opakowanie indywidualne z folii aluminiowej, dodatkowy papier w opakowaniu chroniący folię przed uszkodzeniem, duże części nieprzylepne z 2 stron folii oraz papier zabezpieczający z oznaczeniem końca folii stosowane podczas aplikacji. Wyrób medyczny klasy III ((4 reguła specjalna klasyfikacji jako reguła 13). Osobny certyfikat CE jednostki notyfikowanej. Rozmiar 44x35 cm (część przylepna 34x35 cm)</t>
  </si>
  <si>
    <t>Sterylna, oddychająca, antystatyczna, matowa, z folii poliestrowej o grubości 0,025 mm, z akrylowym klejem zawierającym jodofor, z którego uwalniany jest jod cząsteczkowy o działaniu bakteriobójczym, opakowanie indywidualne z folii aluminiowej, dodatkowy papier w opakowaniu chroniący folię przed uszkodzeniem, duże części nieprzylepne z 2 stron folii oraz papier zabezpieczający z oznaczeniem końca folii stosowane podczas aplikacji. Wyrób medyczny klasy III (4 reguła specjalna klasyfikacji jako reguła 13). Osobny certyfikat CE jednostki notyfikowanej. Rozmiar 66x60 cm (część przylepna 56x60 cm lub 60x64)</t>
  </si>
  <si>
    <t>Rozmiar części przylepnej 56 x 60 cm - 35 pkt.                            Rozmiar 60 x 64 cm - 0 pkt.</t>
  </si>
  <si>
    <t>szt.</t>
  </si>
  <si>
    <t>Pakiet nr 4 - Implanty powięziowe</t>
  </si>
  <si>
    <t>Pakiet nr 5 - Siatki</t>
  </si>
  <si>
    <t>Trójwymiarowa, lekka, anatomicznie dopasowana siatka, z przyśrodkowym znacznikiem orientacji, z pamięcią kształtu, nie wymaga dodatkowego mocowania. 7,9x13,4 cm zamawiający każdoroazowo określi strony lewa i prawa.</t>
  </si>
  <si>
    <t>Trójwymiarowa, lekka, anatomicznie dopasowana siatka, z przyśrodkowym znacznikiem orientacji, z pamięcią kształtu, nie wymaga dodatkowego mocowania. 10,3x15,7 cm, zamawiający każdorazowo określi strony lewa i prawa.</t>
  </si>
  <si>
    <t>Implant powięziowy do zaopatrywania przepuklin brzusznych i pooperacyjnych metodą IPOM, jednorazowy, składający się z dwóch komponentów (polipropylenu w 12% od strony otrzewnowej i PVDF w 88% od strony trzewi) z kolorowym wyznacznikiem do prawidłowej aplikacji, dwukierunkowa elastyczność, grubość 0,7 mm, rozmiar porów w 80% &gt; 1,0 mm, gramatura w zakresie 60g/m²÷61g/m², rozmiar 20 x 20 cm.</t>
  </si>
  <si>
    <t>Gramatura 60g/m² - 35 pkt. Gramatura 61g/m² - 0 pkt.</t>
  </si>
  <si>
    <t>Implant powięziowy do zaopatrywania przepuklin brzusznych i pooperacyjnych metodą IPOM, jednorazowy, składający się z dwóch komponentów (polipropylenu w 12% od strony otrzewnowej i PVDF w 88% od strony trzewi) z kolorowym wyznacznikiem do prawidłowej aplikacji, dwukierunkowa elastyczność, grubość 0,7 mm, rozmiar porów w 80% &gt; 1,0 mm, gramatura w zakresie 60g/m²÷61g/m², rozmiar 15 x 15 cm.</t>
  </si>
  <si>
    <t>Nie wymagająca  dodatkowego mocowania -35 pkt.      Wymagająca dodatkowego mocowania 0 – pkt.</t>
  </si>
  <si>
    <t>Zapewnienie rozładunku dostawy przez wykonawcę  na miejsce wskazane prze zamawiającego - 35 pkt.                             Rozładunek przez pracowników zamawiającego - 0 pkt.</t>
  </si>
  <si>
    <r>
      <t xml:space="preserve">Wartość w </t>
    </r>
    <r>
      <rPr>
        <b/>
        <sz val="10"/>
        <color indexed="10"/>
        <rFont val="Calibri"/>
        <family val="2"/>
      </rPr>
      <t>€</t>
    </r>
  </si>
  <si>
    <t>Podsumowanie</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</si>
</sst>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_z_ł_-;\-* #,##0.00,_z_ł_-;_-* \-??\ _z_ł_-;_-@_-"/>
    <numFmt numFmtId="165" formatCode="#,##0_ ;[Red]\-#,##0,"/>
    <numFmt numFmtId="166" formatCode="#,##0.00_ ;[Red]\-#,##0.00,"/>
    <numFmt numFmtId="167" formatCode="#,###.00"/>
    <numFmt numFmtId="168" formatCode="0.0"/>
    <numFmt numFmtId="169" formatCode="0.000"/>
    <numFmt numFmtId="170" formatCode="0.0000"/>
    <numFmt numFmtId="171" formatCode="#,###.0"/>
    <numFmt numFmtId="172" formatCode="#,###"/>
    <numFmt numFmtId="173" formatCode="&quot;Tak&quot;;&quot;Tak&quot;;&quot;Nie&quot;"/>
    <numFmt numFmtId="174" formatCode="&quot;Prawda&quot;;&quot;Prawda&quot;;&quot;Fałsz&quot;"/>
    <numFmt numFmtId="175" formatCode="&quot;Włączone&quot;;&quot;Włączone&quot;;&quot;Wyłączone&quot;"/>
    <numFmt numFmtId="176" formatCode="_-* #,##0.000,_z_ł_-;\-* #,##0.000,_z_ł_-;_-* \-??\ _z_ł_-;_-@_-"/>
    <numFmt numFmtId="177" formatCode="_-* #,##0.0000,_z_ł_-;\-* #,##0.0000,_z_ł_-;_-* \-??\ _z_ł_-;_-@_-"/>
    <numFmt numFmtId="178" formatCode="_-* #,##0.0,_z_ł_-;\-* #,##0.0,_z_ł_-;_-* \-??\ _z_ł_-;_-@_-"/>
    <numFmt numFmtId="179" formatCode="_-* #,##0.00000,_z_ł_-;\-* #,##0.00000,_z_ł_-;_-* \-??\ _z_ł_-;_-@_-"/>
    <numFmt numFmtId="180" formatCode="_-* #,##0.000000,_z_ł_-;\-* #,##0.000000,_z_ł_-;_-* \-??\ _z_ł_-;_-@_-"/>
    <numFmt numFmtId="181" formatCode="[$-415]dddd\,\ d\ mmmm\ yyyy"/>
    <numFmt numFmtId="182" formatCode="#,##0.00\ &quot;zł&quot;"/>
    <numFmt numFmtId="183" formatCode="0.000%"/>
    <numFmt numFmtId="184" formatCode="0.0000%"/>
    <numFmt numFmtId="185" formatCode="0.0%"/>
  </numFmts>
  <fonts count="27">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7"/>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name val="Arial"/>
      <family val="2"/>
    </font>
    <font>
      <sz val="9"/>
      <name val="Arial"/>
      <family val="2"/>
    </font>
    <font>
      <sz val="8"/>
      <name val="Arial"/>
      <family val="2"/>
    </font>
    <font>
      <b/>
      <sz val="10"/>
      <name val="Arial"/>
      <family val="2"/>
    </font>
    <font>
      <b/>
      <sz val="12"/>
      <name val="Arial"/>
      <family val="2"/>
    </font>
    <font>
      <b/>
      <sz val="10"/>
      <color indexed="10"/>
      <name val="Calibri"/>
      <family val="2"/>
    </font>
    <font>
      <b/>
      <sz val="10"/>
      <color indexed="10"/>
      <name val="Arial"/>
      <family val="2"/>
    </font>
    <font>
      <b/>
      <sz val="10"/>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style="thin"/>
      <top style="thin"/>
      <bottom style="thin"/>
    </border>
    <border>
      <left style="thin"/>
      <right style="thin"/>
      <top style="thin"/>
      <bottom style="thin"/>
    </border>
    <border>
      <left>
        <color indexed="63"/>
      </left>
      <right>
        <color indexed="63"/>
      </right>
      <top style="thin">
        <color indexed="8"/>
      </top>
      <bottom style="thin">
        <color indexed="8"/>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164" fontId="0" fillId="0" borderId="0" applyFill="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164" fontId="0" fillId="0" borderId="0" applyFill="0" applyBorder="0" applyAlignment="0" applyProtection="0"/>
    <xf numFmtId="41" fontId="0" fillId="0" borderId="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20" borderId="1" applyNumberFormat="0" applyAlignment="0" applyProtection="0"/>
    <xf numFmtId="9" fontId="0"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44" fontId="0" fillId="0" borderId="0" applyFill="0" applyBorder="0" applyAlignment="0" applyProtection="0"/>
    <xf numFmtId="42" fontId="0" fillId="0" borderId="0" applyFill="0" applyBorder="0" applyAlignment="0" applyProtection="0"/>
    <xf numFmtId="0" fontId="18" fillId="3" borderId="0" applyNumberFormat="0" applyBorder="0" applyAlignment="0" applyProtection="0"/>
  </cellStyleXfs>
  <cellXfs count="61">
    <xf numFmtId="0" fontId="0" fillId="0" borderId="0" xfId="0" applyAlignment="1">
      <alignment/>
    </xf>
    <xf numFmtId="0" fontId="0" fillId="0" borderId="0" xfId="0" applyBorder="1" applyAlignment="1">
      <alignment/>
    </xf>
    <xf numFmtId="1" fontId="0" fillId="23" borderId="0" xfId="0" applyNumberFormat="1" applyFill="1" applyBorder="1" applyAlignment="1">
      <alignment horizontal="center"/>
    </xf>
    <xf numFmtId="167" fontId="0" fillId="0" borderId="0" xfId="43" applyNumberFormat="1" applyFont="1" applyFill="1" applyBorder="1" applyAlignment="1" applyProtection="1">
      <alignment/>
      <protection/>
    </xf>
    <xf numFmtId="0" fontId="0" fillId="0" borderId="0" xfId="0" applyFill="1" applyBorder="1" applyAlignment="1">
      <alignment/>
    </xf>
    <xf numFmtId="0" fontId="20" fillId="0" borderId="0" xfId="0" applyFont="1" applyFill="1" applyBorder="1" applyAlignment="1">
      <alignment/>
    </xf>
    <xf numFmtId="1" fontId="0" fillId="0" borderId="0" xfId="0" applyNumberFormat="1" applyFill="1" applyBorder="1" applyAlignment="1">
      <alignment horizontal="center"/>
    </xf>
    <xf numFmtId="0" fontId="21" fillId="0" borderId="0" xfId="0" applyFont="1" applyFill="1" applyBorder="1" applyAlignment="1">
      <alignment/>
    </xf>
    <xf numFmtId="0" fontId="21" fillId="0" borderId="0" xfId="55" applyFont="1" applyFill="1" applyBorder="1" applyAlignment="1">
      <alignment wrapText="1"/>
      <protection/>
    </xf>
    <xf numFmtId="0" fontId="21" fillId="0" borderId="0" xfId="0" applyFont="1" applyFill="1" applyBorder="1" applyAlignment="1">
      <alignment horizontal="center"/>
    </xf>
    <xf numFmtId="1" fontId="21" fillId="0" borderId="0" xfId="0" applyNumberFormat="1" applyFont="1" applyFill="1" applyBorder="1" applyAlignment="1">
      <alignment horizontal="center"/>
    </xf>
    <xf numFmtId="4" fontId="19" fillId="0" borderId="0" xfId="0" applyNumberFormat="1" applyFont="1" applyFill="1" applyBorder="1" applyAlignment="1" applyProtection="1">
      <alignment horizontal="center" vertical="center" wrapText="1"/>
      <protection/>
    </xf>
    <xf numFmtId="167" fontId="21" fillId="0" borderId="0" xfId="43" applyNumberFormat="1" applyFont="1" applyFill="1" applyBorder="1" applyAlignment="1" applyProtection="1">
      <alignment/>
      <protection/>
    </xf>
    <xf numFmtId="0" fontId="19" fillId="0" borderId="0" xfId="55" applyFont="1" applyFill="1" applyBorder="1" applyAlignment="1">
      <alignment wrapText="1"/>
      <protection/>
    </xf>
    <xf numFmtId="4" fontId="21" fillId="0" borderId="0" xfId="0" applyNumberFormat="1" applyFont="1" applyFill="1" applyBorder="1" applyAlignment="1" applyProtection="1">
      <alignment vertical="center" wrapText="1"/>
      <protection/>
    </xf>
    <xf numFmtId="0" fontId="22" fillId="0" borderId="0" xfId="55" applyFont="1" applyFill="1" applyBorder="1" applyAlignment="1">
      <alignment wrapText="1"/>
      <protection/>
    </xf>
    <xf numFmtId="0" fontId="21" fillId="0" borderId="0" xfId="55" applyFont="1" applyFill="1" applyBorder="1" applyAlignment="1">
      <alignment/>
      <protection/>
    </xf>
    <xf numFmtId="0" fontId="23" fillId="0" borderId="0" xfId="55" applyFont="1" applyFill="1" applyBorder="1" applyAlignment="1">
      <alignment/>
      <protection/>
    </xf>
    <xf numFmtId="0" fontId="23" fillId="0" borderId="0" xfId="55" applyFont="1" applyFill="1" applyBorder="1" applyAlignment="1">
      <alignment wrapText="1"/>
      <protection/>
    </xf>
    <xf numFmtId="0" fontId="23" fillId="0" borderId="0" xfId="0" applyFont="1" applyFill="1" applyBorder="1" applyAlignment="1">
      <alignment horizontal="center"/>
    </xf>
    <xf numFmtId="1" fontId="23" fillId="0" borderId="0" xfId="0" applyNumberFormat="1" applyFont="1" applyFill="1" applyBorder="1" applyAlignment="1">
      <alignment horizontal="center"/>
    </xf>
    <xf numFmtId="167" fontId="20" fillId="0" borderId="0" xfId="43" applyNumberFormat="1" applyFont="1" applyFill="1" applyBorder="1" applyAlignment="1" applyProtection="1">
      <alignment/>
      <protection/>
    </xf>
    <xf numFmtId="0" fontId="0" fillId="0" borderId="0" xfId="55" applyFont="1" applyFill="1" applyBorder="1" applyAlignment="1">
      <alignment wrapText="1"/>
      <protection/>
    </xf>
    <xf numFmtId="4" fontId="0" fillId="0" borderId="0" xfId="0" applyNumberFormat="1" applyFill="1" applyBorder="1" applyAlignment="1">
      <alignment/>
    </xf>
    <xf numFmtId="4" fontId="21" fillId="0" borderId="0" xfId="0" applyNumberFormat="1" applyFont="1" applyFill="1" applyBorder="1" applyAlignment="1">
      <alignment/>
    </xf>
    <xf numFmtId="0" fontId="20" fillId="0" borderId="10"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wrapText="1"/>
    </xf>
    <xf numFmtId="0" fontId="0" fillId="0" borderId="11" xfId="55" applyFont="1" applyFill="1" applyBorder="1" applyAlignment="1">
      <alignment wrapText="1"/>
      <protection/>
    </xf>
    <xf numFmtId="0" fontId="0" fillId="0" borderId="11" xfId="0" applyFont="1" applyFill="1" applyBorder="1" applyAlignment="1">
      <alignment horizontal="center" vertical="center"/>
    </xf>
    <xf numFmtId="1" fontId="0" fillId="0" borderId="11" xfId="0" applyNumberFormat="1" applyFont="1" applyFill="1" applyBorder="1" applyAlignment="1">
      <alignment horizontal="center" vertical="center"/>
    </xf>
    <xf numFmtId="4" fontId="0" fillId="0" borderId="11" xfId="0" applyNumberFormat="1" applyFont="1" applyFill="1" applyBorder="1" applyAlignment="1" applyProtection="1">
      <alignment vertical="center" wrapText="1"/>
      <protection/>
    </xf>
    <xf numFmtId="4" fontId="0" fillId="0" borderId="11" xfId="0" applyNumberFormat="1" applyFont="1" applyFill="1" applyBorder="1" applyAlignment="1">
      <alignment horizontal="center" vertical="center"/>
    </xf>
    <xf numFmtId="9" fontId="0" fillId="0" borderId="13" xfId="0" applyNumberFormat="1" applyFont="1" applyFill="1" applyBorder="1" applyAlignment="1">
      <alignment horizontal="center" vertical="center"/>
    </xf>
    <xf numFmtId="4" fontId="0" fillId="0" borderId="11" xfId="0" applyNumberFormat="1" applyFont="1" applyFill="1" applyBorder="1" applyAlignment="1">
      <alignment horizontal="right" vertical="center"/>
    </xf>
    <xf numFmtId="0" fontId="22" fillId="24" borderId="11" xfId="0" applyFont="1" applyFill="1" applyBorder="1" applyAlignment="1">
      <alignment horizontal="center" vertical="center"/>
    </xf>
    <xf numFmtId="0" fontId="22" fillId="24" borderId="11" xfId="0" applyFont="1" applyFill="1" applyBorder="1" applyAlignment="1">
      <alignment vertical="center" wrapText="1"/>
    </xf>
    <xf numFmtId="0" fontId="22" fillId="24" borderId="11" xfId="0" applyFont="1" applyFill="1" applyBorder="1" applyAlignment="1">
      <alignment horizontal="center" vertical="top" wrapText="1"/>
    </xf>
    <xf numFmtId="1" fontId="22" fillId="24" borderId="11" xfId="0" applyNumberFormat="1" applyFont="1" applyFill="1" applyBorder="1" applyAlignment="1">
      <alignment horizontal="center" vertical="center"/>
    </xf>
    <xf numFmtId="9" fontId="22" fillId="24" borderId="11" xfId="0" applyNumberFormat="1" applyFont="1" applyFill="1" applyBorder="1" applyAlignment="1">
      <alignment horizontal="center" vertical="center"/>
    </xf>
    <xf numFmtId="2" fontId="22" fillId="24" borderId="11" xfId="0" applyNumberFormat="1" applyFont="1" applyFill="1" applyBorder="1" applyAlignment="1">
      <alignment horizontal="center" vertical="center" wrapText="1"/>
    </xf>
    <xf numFmtId="0" fontId="22" fillId="0" borderId="0" xfId="55" applyFont="1" applyFill="1" applyBorder="1" applyAlignment="1">
      <alignment/>
      <protection/>
    </xf>
    <xf numFmtId="4" fontId="22" fillId="0" borderId="11" xfId="0" applyNumberFormat="1" applyFont="1" applyFill="1" applyBorder="1" applyAlignment="1">
      <alignment/>
    </xf>
    <xf numFmtId="0" fontId="0" fillId="0" borderId="11" xfId="55" applyFont="1" applyFill="1" applyBorder="1" applyAlignment="1">
      <alignment vertical="center" wrapText="1"/>
      <protection/>
    </xf>
    <xf numFmtId="4" fontId="22" fillId="24" borderId="11" xfId="0" applyNumberFormat="1" applyFont="1" applyFill="1" applyBorder="1" applyAlignment="1">
      <alignment horizontal="center" vertical="center" wrapText="1"/>
    </xf>
    <xf numFmtId="4" fontId="0" fillId="0" borderId="11" xfId="0" applyNumberFormat="1" applyFont="1" applyFill="1" applyBorder="1" applyAlignment="1">
      <alignment vertical="center"/>
    </xf>
    <xf numFmtId="0" fontId="22" fillId="24" borderId="11" xfId="0" applyFont="1" applyFill="1" applyBorder="1" applyAlignment="1">
      <alignment horizontal="center" vertical="center" wrapText="1"/>
    </xf>
    <xf numFmtId="4" fontId="22" fillId="24" borderId="11" xfId="43" applyNumberFormat="1" applyFont="1" applyFill="1" applyBorder="1" applyAlignment="1" applyProtection="1">
      <alignment horizontal="center" vertical="center" wrapText="1"/>
      <protection/>
    </xf>
    <xf numFmtId="4" fontId="0" fillId="0" borderId="0" xfId="0" applyNumberFormat="1" applyBorder="1" applyAlignment="1">
      <alignment/>
    </xf>
    <xf numFmtId="4" fontId="21" fillId="0" borderId="0" xfId="0" applyNumberFormat="1" applyFont="1" applyFill="1" applyBorder="1" applyAlignment="1">
      <alignment horizontal="center" vertical="center"/>
    </xf>
    <xf numFmtId="4" fontId="0" fillId="0" borderId="0" xfId="0" applyNumberFormat="1" applyFill="1" applyBorder="1" applyAlignment="1">
      <alignment vertical="center"/>
    </xf>
    <xf numFmtId="4" fontId="0" fillId="0" borderId="0" xfId="0" applyNumberFormat="1" applyFill="1" applyBorder="1" applyAlignment="1">
      <alignment horizontal="center" vertical="center"/>
    </xf>
    <xf numFmtId="4" fontId="0" fillId="23" borderId="0" xfId="0" applyNumberFormat="1" applyFill="1" applyBorder="1" applyAlignment="1">
      <alignment vertical="center"/>
    </xf>
    <xf numFmtId="4" fontId="0" fillId="23" borderId="0" xfId="0" applyNumberFormat="1" applyFill="1" applyBorder="1" applyAlignment="1">
      <alignment horizontal="center" vertical="center"/>
    </xf>
    <xf numFmtId="4" fontId="26" fillId="0" borderId="0" xfId="0" applyNumberFormat="1" applyFont="1" applyFill="1" applyBorder="1" applyAlignment="1">
      <alignment/>
    </xf>
    <xf numFmtId="0" fontId="0" fillId="0" borderId="0" xfId="55" applyFont="1" applyFill="1" applyBorder="1" applyAlignment="1">
      <alignment/>
      <protection/>
    </xf>
    <xf numFmtId="165" fontId="26" fillId="0" borderId="0"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165" fontId="22" fillId="0" borderId="11" xfId="0" applyNumberFormat="1" applyFont="1" applyFill="1" applyBorder="1" applyAlignment="1">
      <alignment horizontal="center" vertical="center"/>
    </xf>
    <xf numFmtId="0" fontId="0" fillId="0" borderId="14" xfId="55" applyFont="1" applyFill="1" applyBorder="1" applyAlignment="1">
      <alignment horizontal="left" vertical="center" wrapText="1"/>
      <protection/>
    </xf>
    <xf numFmtId="0" fontId="0" fillId="0" borderId="15" xfId="55" applyFont="1" applyFill="1" applyBorder="1" applyAlignment="1">
      <alignment horizontal="left"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omma 2" xfId="39"/>
    <cellStyle name="Dane wejściowe" xfId="40"/>
    <cellStyle name="Dane wyjściowe" xfId="41"/>
    <cellStyle name="Dobre" xfId="42"/>
    <cellStyle name="Comma" xfId="43"/>
    <cellStyle name="Comma [0]" xfId="44"/>
    <cellStyle name="Good" xfId="45"/>
    <cellStyle name="Komórka połączona" xfId="46"/>
    <cellStyle name="Komórka zaznaczona" xfId="47"/>
    <cellStyle name="Nagłówek 1" xfId="48"/>
    <cellStyle name="Nagłówek 2" xfId="49"/>
    <cellStyle name="Nagłówek 3" xfId="50"/>
    <cellStyle name="Nagłówek 4" xfId="51"/>
    <cellStyle name="Neutralne" xfId="52"/>
    <cellStyle name="Normal 2" xfId="53"/>
    <cellStyle name="Normalny 2" xfId="54"/>
    <cellStyle name="Normalny_pakiet cewniki" xfId="55"/>
    <cellStyle name="Obliczenia"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1"/>
  <sheetViews>
    <sheetView tabSelected="1" zoomScaleSheetLayoutView="100" zoomScalePageLayoutView="0" workbookViewId="0" topLeftCell="A13">
      <selection activeCell="D17" sqref="D17"/>
    </sheetView>
  </sheetViews>
  <sheetFormatPr defaultColWidth="9.140625" defaultRowHeight="12.75"/>
  <cols>
    <col min="1" max="1" width="2.8515625" style="1" customWidth="1"/>
    <col min="2" max="2" width="51.8515625" style="1" customWidth="1"/>
    <col min="3" max="3" width="27.8515625" style="1" customWidth="1"/>
    <col min="4" max="4" width="24.140625" style="1" customWidth="1"/>
    <col min="5" max="5" width="13.421875" style="1" customWidth="1"/>
    <col min="6" max="6" width="6.7109375" style="1" customWidth="1"/>
    <col min="7" max="7" width="8.421875" style="2" customWidth="1"/>
    <col min="8" max="8" width="11.28125" style="52" customWidth="1"/>
    <col min="9" max="9" width="11.8515625" style="53" customWidth="1"/>
    <col min="10" max="10" width="12.421875" style="3" customWidth="1"/>
    <col min="11" max="11" width="10.421875" style="48" bestFit="1" customWidth="1"/>
    <col min="12" max="12" width="12.140625" style="48" customWidth="1"/>
    <col min="13" max="13" width="12.421875" style="23" customWidth="1"/>
    <col min="14" max="14" width="9.00390625" style="4" customWidth="1"/>
    <col min="15" max="15" width="10.8515625" style="4" bestFit="1" customWidth="1"/>
    <col min="16" max="16384" width="9.140625" style="4" customWidth="1"/>
  </cols>
  <sheetData>
    <row r="1" spans="1:13" s="5" customFormat="1" ht="12.75">
      <c r="A1" s="7"/>
      <c r="B1" s="22" t="s">
        <v>14</v>
      </c>
      <c r="C1" s="8"/>
      <c r="D1" s="8"/>
      <c r="E1" s="8"/>
      <c r="F1" s="9"/>
      <c r="G1" s="10"/>
      <c r="H1" s="11"/>
      <c r="I1" s="11"/>
      <c r="J1" s="21"/>
      <c r="K1" s="24"/>
      <c r="L1" s="24"/>
      <c r="M1" s="24"/>
    </row>
    <row r="2" spans="1:13" s="5" customFormat="1" ht="12.75">
      <c r="A2" s="7"/>
      <c r="B2" s="15"/>
      <c r="C2" s="8"/>
      <c r="D2" s="8"/>
      <c r="E2" s="8"/>
      <c r="F2" s="9"/>
      <c r="G2" s="10"/>
      <c r="H2" s="11"/>
      <c r="I2" s="11"/>
      <c r="J2" s="12"/>
      <c r="K2" s="24"/>
      <c r="L2" s="24"/>
      <c r="M2" s="24"/>
    </row>
    <row r="3" spans="1:13" s="5" customFormat="1" ht="15.75">
      <c r="A3" s="7"/>
      <c r="B3" s="15"/>
      <c r="C3" s="17" t="s">
        <v>15</v>
      </c>
      <c r="D3" s="18"/>
      <c r="E3" s="18"/>
      <c r="F3" s="19"/>
      <c r="G3" s="20"/>
      <c r="H3" s="11"/>
      <c r="I3" s="11"/>
      <c r="J3" s="12"/>
      <c r="K3" s="24"/>
      <c r="L3" s="24"/>
      <c r="M3" s="24"/>
    </row>
    <row r="4" spans="1:13" s="5" customFormat="1" ht="12.75">
      <c r="A4" s="7"/>
      <c r="B4" s="55" t="s">
        <v>7</v>
      </c>
      <c r="C4" s="16"/>
      <c r="D4" s="16"/>
      <c r="E4" s="16"/>
      <c r="F4" s="9"/>
      <c r="G4" s="10"/>
      <c r="H4" s="11"/>
      <c r="I4" s="11"/>
      <c r="J4" s="12"/>
      <c r="K4" s="24"/>
      <c r="L4" s="24"/>
      <c r="M4" s="24"/>
    </row>
    <row r="5" spans="1:13" s="5" customFormat="1" ht="12">
      <c r="A5" s="7"/>
      <c r="B5" s="16"/>
      <c r="C5" s="16"/>
      <c r="D5" s="16"/>
      <c r="E5" s="16"/>
      <c r="F5" s="9"/>
      <c r="G5" s="10"/>
      <c r="H5" s="11"/>
      <c r="I5" s="11"/>
      <c r="J5" s="12"/>
      <c r="K5" s="24"/>
      <c r="L5" s="24"/>
      <c r="M5" s="24"/>
    </row>
    <row r="6" spans="1:13" s="5" customFormat="1" ht="12">
      <c r="A6" s="7"/>
      <c r="B6" s="13"/>
      <c r="C6" s="8"/>
      <c r="D6" s="8"/>
      <c r="E6" s="8"/>
      <c r="F6" s="9"/>
      <c r="G6" s="10"/>
      <c r="H6" s="14"/>
      <c r="I6" s="49"/>
      <c r="J6" s="12"/>
      <c r="K6" s="24"/>
      <c r="L6" s="24"/>
      <c r="M6" s="24"/>
    </row>
    <row r="7" spans="1:13" s="5" customFormat="1" ht="12.75">
      <c r="A7" s="7"/>
      <c r="B7" s="41" t="s">
        <v>29</v>
      </c>
      <c r="C7" s="16"/>
      <c r="D7" s="16"/>
      <c r="E7" s="16"/>
      <c r="F7" s="9"/>
      <c r="G7" s="10"/>
      <c r="H7" s="11"/>
      <c r="I7" s="11"/>
      <c r="J7" s="12"/>
      <c r="K7" s="24"/>
      <c r="L7" s="24"/>
      <c r="M7" s="24"/>
    </row>
    <row r="8" spans="1:14" s="5" customFormat="1" ht="38.25">
      <c r="A8" s="35" t="s">
        <v>1</v>
      </c>
      <c r="B8" s="35" t="s">
        <v>16</v>
      </c>
      <c r="C8" s="35" t="s">
        <v>17</v>
      </c>
      <c r="D8" s="36" t="s">
        <v>18</v>
      </c>
      <c r="E8" s="37" t="s">
        <v>13</v>
      </c>
      <c r="F8" s="35" t="s">
        <v>19</v>
      </c>
      <c r="G8" s="38" t="s">
        <v>20</v>
      </c>
      <c r="H8" s="44" t="s">
        <v>21</v>
      </c>
      <c r="I8" s="44" t="s">
        <v>22</v>
      </c>
      <c r="J8" s="39" t="s">
        <v>2</v>
      </c>
      <c r="K8" s="47" t="s">
        <v>3</v>
      </c>
      <c r="L8" s="44" t="s">
        <v>4</v>
      </c>
      <c r="M8" s="44" t="s">
        <v>5</v>
      </c>
      <c r="N8" s="40" t="s">
        <v>23</v>
      </c>
    </row>
    <row r="9" spans="1:14" s="5" customFormat="1" ht="242.25">
      <c r="A9" s="26">
        <v>1</v>
      </c>
      <c r="B9" s="27" t="s">
        <v>26</v>
      </c>
      <c r="C9" s="43" t="s">
        <v>27</v>
      </c>
      <c r="D9" s="28"/>
      <c r="E9" s="28"/>
      <c r="F9" s="29" t="s">
        <v>0</v>
      </c>
      <c r="G9" s="30">
        <v>8500</v>
      </c>
      <c r="H9" s="31"/>
      <c r="I9" s="32"/>
      <c r="J9" s="33"/>
      <c r="K9" s="34">
        <f>G9*H9</f>
        <v>0</v>
      </c>
      <c r="L9" s="34">
        <f>M9-K9</f>
        <v>0</v>
      </c>
      <c r="M9" s="45">
        <f>G9*I9</f>
        <v>0</v>
      </c>
      <c r="N9" s="25" t="s">
        <v>24</v>
      </c>
    </row>
    <row r="10" spans="1:14" s="5" customFormat="1" ht="25.5">
      <c r="A10" s="26">
        <v>2</v>
      </c>
      <c r="B10" s="27" t="s">
        <v>8</v>
      </c>
      <c r="C10" s="28"/>
      <c r="D10" s="28"/>
      <c r="E10" s="28"/>
      <c r="F10" s="29" t="s">
        <v>0</v>
      </c>
      <c r="G10" s="30">
        <v>500</v>
      </c>
      <c r="H10" s="31"/>
      <c r="I10" s="32"/>
      <c r="J10" s="33"/>
      <c r="K10" s="34">
        <f>G10*H10</f>
        <v>0</v>
      </c>
      <c r="L10" s="34">
        <f>M10-K10</f>
        <v>0</v>
      </c>
      <c r="M10" s="45">
        <f>G10*I10</f>
        <v>0</v>
      </c>
      <c r="N10" s="25" t="s">
        <v>24</v>
      </c>
    </row>
    <row r="11" spans="1:13" s="5" customFormat="1" ht="12.75">
      <c r="A11" s="7"/>
      <c r="B11" s="13"/>
      <c r="C11" s="8"/>
      <c r="D11" s="8"/>
      <c r="E11" s="8"/>
      <c r="F11" s="9"/>
      <c r="G11" s="10"/>
      <c r="H11" s="14"/>
      <c r="I11" s="58" t="s">
        <v>6</v>
      </c>
      <c r="J11" s="58"/>
      <c r="K11" s="42">
        <f>SUM(K9:K10)</f>
        <v>0</v>
      </c>
      <c r="L11" s="42">
        <f>SUM(L9:L10)</f>
        <v>0</v>
      </c>
      <c r="M11" s="42">
        <f>SUM(M9:M10)</f>
        <v>0</v>
      </c>
    </row>
    <row r="12" spans="1:13" s="5" customFormat="1" ht="12">
      <c r="A12" s="7"/>
      <c r="B12" s="13"/>
      <c r="C12" s="8"/>
      <c r="D12" s="8"/>
      <c r="E12" s="8"/>
      <c r="F12" s="9"/>
      <c r="G12" s="10"/>
      <c r="H12" s="14"/>
      <c r="I12" s="49"/>
      <c r="J12" s="12"/>
      <c r="K12" s="24"/>
      <c r="L12" s="24"/>
      <c r="M12" s="24"/>
    </row>
    <row r="13" spans="1:13" s="5" customFormat="1" ht="12">
      <c r="A13" s="7"/>
      <c r="B13" s="13"/>
      <c r="C13" s="8"/>
      <c r="D13" s="8"/>
      <c r="E13" s="8"/>
      <c r="F13" s="9"/>
      <c r="G13" s="10"/>
      <c r="H13" s="14"/>
      <c r="I13" s="49"/>
      <c r="J13" s="12"/>
      <c r="K13" s="24"/>
      <c r="L13" s="24"/>
      <c r="M13" s="24"/>
    </row>
    <row r="14" spans="1:13" s="5" customFormat="1" ht="12.75">
      <c r="A14" s="7"/>
      <c r="B14" s="41" t="s">
        <v>30</v>
      </c>
      <c r="C14" s="16"/>
      <c r="D14" s="16"/>
      <c r="E14" s="16"/>
      <c r="F14" s="9"/>
      <c r="G14" s="10"/>
      <c r="H14" s="11"/>
      <c r="I14" s="11"/>
      <c r="J14" s="12"/>
      <c r="K14" s="24"/>
      <c r="L14" s="24"/>
      <c r="M14" s="24"/>
    </row>
    <row r="15" spans="1:14" s="5" customFormat="1" ht="38.25">
      <c r="A15" s="35" t="s">
        <v>1</v>
      </c>
      <c r="B15" s="35" t="s">
        <v>16</v>
      </c>
      <c r="C15" s="46" t="s">
        <v>28</v>
      </c>
      <c r="D15" s="36" t="s">
        <v>18</v>
      </c>
      <c r="E15" s="37" t="s">
        <v>13</v>
      </c>
      <c r="F15" s="35" t="s">
        <v>19</v>
      </c>
      <c r="G15" s="38" t="s">
        <v>20</v>
      </c>
      <c r="H15" s="44" t="s">
        <v>21</v>
      </c>
      <c r="I15" s="44" t="s">
        <v>22</v>
      </c>
      <c r="J15" s="39" t="s">
        <v>2</v>
      </c>
      <c r="K15" s="47" t="s">
        <v>3</v>
      </c>
      <c r="L15" s="44" t="s">
        <v>4</v>
      </c>
      <c r="M15" s="44" t="s">
        <v>5</v>
      </c>
      <c r="N15" s="40" t="s">
        <v>23</v>
      </c>
    </row>
    <row r="16" spans="1:14" s="5" customFormat="1" ht="25.5">
      <c r="A16" s="26"/>
      <c r="B16" s="27" t="s">
        <v>9</v>
      </c>
      <c r="C16" s="28"/>
      <c r="D16" s="28"/>
      <c r="E16" s="28"/>
      <c r="F16" s="29"/>
      <c r="G16" s="30"/>
      <c r="H16" s="31"/>
      <c r="I16" s="32"/>
      <c r="J16" s="33"/>
      <c r="K16" s="34"/>
      <c r="L16" s="34"/>
      <c r="M16" s="45"/>
      <c r="N16" s="25"/>
    </row>
    <row r="17" spans="1:14" s="5" customFormat="1" ht="104.25" customHeight="1">
      <c r="A17" s="26">
        <v>1</v>
      </c>
      <c r="B17" s="27" t="s">
        <v>11</v>
      </c>
      <c r="C17" s="59" t="s">
        <v>44</v>
      </c>
      <c r="D17" s="28"/>
      <c r="E17" s="43" t="s">
        <v>12</v>
      </c>
      <c r="F17" s="29" t="s">
        <v>25</v>
      </c>
      <c r="G17" s="30">
        <v>4200</v>
      </c>
      <c r="H17" s="31"/>
      <c r="I17" s="32"/>
      <c r="J17" s="33"/>
      <c r="K17" s="34">
        <f>G17*H17</f>
        <v>0</v>
      </c>
      <c r="L17" s="34">
        <f>M17-K17</f>
        <v>0</v>
      </c>
      <c r="M17" s="45">
        <f>G17*I17</f>
        <v>0</v>
      </c>
      <c r="N17" s="25"/>
    </row>
    <row r="18" spans="1:14" s="5" customFormat="1" ht="58.5" customHeight="1">
      <c r="A18" s="26">
        <v>2</v>
      </c>
      <c r="B18" s="27" t="s">
        <v>10</v>
      </c>
      <c r="C18" s="60"/>
      <c r="D18" s="28"/>
      <c r="E18" s="43" t="s">
        <v>12</v>
      </c>
      <c r="F18" s="29" t="s">
        <v>25</v>
      </c>
      <c r="G18" s="30">
        <v>5100</v>
      </c>
      <c r="H18" s="31"/>
      <c r="I18" s="32"/>
      <c r="J18" s="33"/>
      <c r="K18" s="34">
        <f>G18*H18</f>
        <v>0</v>
      </c>
      <c r="L18" s="34">
        <f>M18-K18</f>
        <v>0</v>
      </c>
      <c r="M18" s="45">
        <f>G18*I18</f>
        <v>0</v>
      </c>
      <c r="N18" s="25"/>
    </row>
    <row r="19" spans="1:13" s="5" customFormat="1" ht="12.75">
      <c r="A19" s="7"/>
      <c r="B19" s="13"/>
      <c r="C19" s="8"/>
      <c r="D19" s="8"/>
      <c r="E19" s="8"/>
      <c r="F19" s="9"/>
      <c r="G19" s="10"/>
      <c r="H19" s="14"/>
      <c r="I19" s="58" t="s">
        <v>6</v>
      </c>
      <c r="J19" s="58"/>
      <c r="K19" s="42">
        <f>SUM(K17:K18)</f>
        <v>0</v>
      </c>
      <c r="L19" s="42">
        <f>SUM(L17:L18)</f>
        <v>0</v>
      </c>
      <c r="M19" s="42">
        <f>SUM(M17:M18)</f>
        <v>0</v>
      </c>
    </row>
    <row r="20" spans="1:13" s="5" customFormat="1" ht="12">
      <c r="A20" s="7"/>
      <c r="B20" s="13"/>
      <c r="C20" s="8"/>
      <c r="D20" s="8"/>
      <c r="E20" s="8"/>
      <c r="F20" s="9"/>
      <c r="G20" s="10"/>
      <c r="H20" s="14"/>
      <c r="I20" s="49"/>
      <c r="J20" s="12"/>
      <c r="K20" s="24"/>
      <c r="L20" s="24"/>
      <c r="M20" s="24"/>
    </row>
    <row r="21" spans="1:13" s="5" customFormat="1" ht="12.75">
      <c r="A21" s="7"/>
      <c r="B21" s="41" t="s">
        <v>31</v>
      </c>
      <c r="C21" s="16"/>
      <c r="D21" s="16"/>
      <c r="E21" s="16"/>
      <c r="F21" s="9"/>
      <c r="G21" s="10"/>
      <c r="H21" s="11"/>
      <c r="I21" s="11"/>
      <c r="J21" s="12"/>
      <c r="K21" s="24"/>
      <c r="L21" s="24"/>
      <c r="M21" s="24"/>
    </row>
    <row r="22" spans="1:14" s="5" customFormat="1" ht="38.25">
      <c r="A22" s="35" t="s">
        <v>1</v>
      </c>
      <c r="B22" s="35" t="s">
        <v>16</v>
      </c>
      <c r="C22" s="35" t="s">
        <v>17</v>
      </c>
      <c r="D22" s="36" t="s">
        <v>18</v>
      </c>
      <c r="E22" s="37" t="s">
        <v>13</v>
      </c>
      <c r="F22" s="35" t="s">
        <v>19</v>
      </c>
      <c r="G22" s="38" t="s">
        <v>20</v>
      </c>
      <c r="H22" s="44" t="s">
        <v>21</v>
      </c>
      <c r="I22" s="44" t="s">
        <v>22</v>
      </c>
      <c r="J22" s="39" t="s">
        <v>2</v>
      </c>
      <c r="K22" s="47" t="s">
        <v>3</v>
      </c>
      <c r="L22" s="44" t="s">
        <v>4</v>
      </c>
      <c r="M22" s="44" t="s">
        <v>5</v>
      </c>
      <c r="N22" s="40" t="s">
        <v>23</v>
      </c>
    </row>
    <row r="23" spans="1:14" s="5" customFormat="1" ht="153">
      <c r="A23" s="26">
        <v>1</v>
      </c>
      <c r="B23" s="27" t="s">
        <v>32</v>
      </c>
      <c r="C23" s="43"/>
      <c r="D23" s="28"/>
      <c r="E23" s="28"/>
      <c r="F23" s="29" t="s">
        <v>35</v>
      </c>
      <c r="G23" s="30">
        <v>200</v>
      </c>
      <c r="H23" s="31"/>
      <c r="I23" s="32"/>
      <c r="J23" s="33"/>
      <c r="K23" s="34">
        <f>G23*H23</f>
        <v>0</v>
      </c>
      <c r="L23" s="34">
        <f>M23-K23</f>
        <v>0</v>
      </c>
      <c r="M23" s="45">
        <f>G23*I23</f>
        <v>0</v>
      </c>
      <c r="N23" s="25"/>
    </row>
    <row r="24" spans="1:14" ht="153">
      <c r="A24" s="26">
        <v>2</v>
      </c>
      <c r="B24" s="27" t="s">
        <v>33</v>
      </c>
      <c r="C24" s="43" t="s">
        <v>34</v>
      </c>
      <c r="D24" s="28"/>
      <c r="E24" s="28"/>
      <c r="F24" s="29" t="s">
        <v>35</v>
      </c>
      <c r="G24" s="30">
        <v>250</v>
      </c>
      <c r="H24" s="31"/>
      <c r="I24" s="32"/>
      <c r="J24" s="33"/>
      <c r="K24" s="34">
        <f>G24*H24</f>
        <v>0</v>
      </c>
      <c r="L24" s="34">
        <f>M24-K24</f>
        <v>0</v>
      </c>
      <c r="M24" s="45">
        <f>G24*I24</f>
        <v>0</v>
      </c>
      <c r="N24" s="25"/>
    </row>
    <row r="25" spans="1:14" ht="12.75">
      <c r="A25" s="7"/>
      <c r="B25" s="13"/>
      <c r="C25" s="8"/>
      <c r="D25" s="8"/>
      <c r="E25" s="8"/>
      <c r="F25" s="9"/>
      <c r="G25" s="10"/>
      <c r="H25" s="14"/>
      <c r="I25" s="58" t="s">
        <v>6</v>
      </c>
      <c r="J25" s="58"/>
      <c r="K25" s="42">
        <f>SUM(K23:K24)</f>
        <v>0</v>
      </c>
      <c r="L25" s="42">
        <f>SUM(L23:L24)</f>
        <v>0</v>
      </c>
      <c r="M25" s="42">
        <f>SUM(M23:M24)</f>
        <v>0</v>
      </c>
      <c r="N25" s="5"/>
    </row>
    <row r="26" spans="1:12" ht="12.75">
      <c r="A26" s="4"/>
      <c r="B26" s="4"/>
      <c r="C26" s="4"/>
      <c r="D26" s="4"/>
      <c r="E26" s="4"/>
      <c r="F26" s="4"/>
      <c r="G26" s="6"/>
      <c r="H26" s="50"/>
      <c r="I26" s="51"/>
      <c r="K26" s="23"/>
      <c r="L26" s="23"/>
    </row>
    <row r="27" spans="1:14" ht="12.75">
      <c r="A27" s="7"/>
      <c r="B27" s="41" t="s">
        <v>36</v>
      </c>
      <c r="C27" s="16"/>
      <c r="D27" s="16"/>
      <c r="E27" s="16"/>
      <c r="F27" s="9"/>
      <c r="G27" s="10"/>
      <c r="H27" s="11"/>
      <c r="I27" s="11"/>
      <c r="J27" s="12"/>
      <c r="K27" s="24"/>
      <c r="L27" s="24"/>
      <c r="M27" s="24"/>
      <c r="N27" s="5"/>
    </row>
    <row r="28" spans="1:14" ht="38.25">
      <c r="A28" s="35" t="s">
        <v>1</v>
      </c>
      <c r="B28" s="35" t="s">
        <v>16</v>
      </c>
      <c r="C28" s="35" t="s">
        <v>17</v>
      </c>
      <c r="D28" s="36" t="s">
        <v>18</v>
      </c>
      <c r="E28" s="37" t="s">
        <v>13</v>
      </c>
      <c r="F28" s="35" t="s">
        <v>19</v>
      </c>
      <c r="G28" s="38" t="s">
        <v>20</v>
      </c>
      <c r="H28" s="44" t="s">
        <v>21</v>
      </c>
      <c r="I28" s="44" t="s">
        <v>22</v>
      </c>
      <c r="J28" s="39" t="s">
        <v>2</v>
      </c>
      <c r="K28" s="47" t="s">
        <v>3</v>
      </c>
      <c r="L28" s="44" t="s">
        <v>4</v>
      </c>
      <c r="M28" s="44" t="s">
        <v>5</v>
      </c>
      <c r="N28" s="40" t="s">
        <v>23</v>
      </c>
    </row>
    <row r="29" spans="1:14" ht="102">
      <c r="A29" s="26">
        <v>1</v>
      </c>
      <c r="B29" s="27" t="s">
        <v>42</v>
      </c>
      <c r="C29" s="43" t="s">
        <v>41</v>
      </c>
      <c r="D29" s="28"/>
      <c r="E29" s="28"/>
      <c r="F29" s="29" t="s">
        <v>35</v>
      </c>
      <c r="G29" s="30">
        <v>10</v>
      </c>
      <c r="H29" s="31"/>
      <c r="I29" s="32"/>
      <c r="J29" s="33"/>
      <c r="K29" s="34">
        <f>G29*H29</f>
        <v>0</v>
      </c>
      <c r="L29" s="34">
        <f>M29-K29</f>
        <v>0</v>
      </c>
      <c r="M29" s="45">
        <f>G29*I29</f>
        <v>0</v>
      </c>
      <c r="N29" s="25"/>
    </row>
    <row r="30" spans="1:14" ht="102">
      <c r="A30" s="26">
        <v>2</v>
      </c>
      <c r="B30" s="27" t="s">
        <v>40</v>
      </c>
      <c r="C30" s="43" t="s">
        <v>41</v>
      </c>
      <c r="D30" s="28"/>
      <c r="E30" s="28"/>
      <c r="F30" s="29" t="s">
        <v>35</v>
      </c>
      <c r="G30" s="30">
        <v>1</v>
      </c>
      <c r="H30" s="31"/>
      <c r="I30" s="32"/>
      <c r="J30" s="33"/>
      <c r="K30" s="34">
        <f>G30*H30</f>
        <v>0</v>
      </c>
      <c r="L30" s="34">
        <f>M30-K30</f>
        <v>0</v>
      </c>
      <c r="M30" s="45">
        <f>G30*I30</f>
        <v>0</v>
      </c>
      <c r="N30" s="25"/>
    </row>
    <row r="31" spans="1:14" ht="12.75">
      <c r="A31" s="7"/>
      <c r="B31" s="13"/>
      <c r="C31" s="8"/>
      <c r="D31" s="8"/>
      <c r="E31" s="8"/>
      <c r="F31" s="9"/>
      <c r="G31" s="10"/>
      <c r="H31" s="14"/>
      <c r="I31" s="58" t="s">
        <v>6</v>
      </c>
      <c r="J31" s="58"/>
      <c r="K31" s="42">
        <f>SUM(K29:K30)</f>
        <v>0</v>
      </c>
      <c r="L31" s="42">
        <f>SUM(L29:L30)</f>
        <v>0</v>
      </c>
      <c r="M31" s="42">
        <f>SUM(M29:M30)</f>
        <v>0</v>
      </c>
      <c r="N31" s="5"/>
    </row>
    <row r="32" spans="1:12" ht="12.75">
      <c r="A32" s="4"/>
      <c r="B32" s="4"/>
      <c r="C32" s="4"/>
      <c r="D32" s="4"/>
      <c r="E32" s="4"/>
      <c r="F32" s="4"/>
      <c r="G32" s="6"/>
      <c r="H32" s="50"/>
      <c r="I32" s="51"/>
      <c r="K32" s="23"/>
      <c r="L32" s="23"/>
    </row>
    <row r="33" spans="1:14" ht="12.75">
      <c r="A33" s="7"/>
      <c r="B33" s="41" t="s">
        <v>37</v>
      </c>
      <c r="C33" s="16"/>
      <c r="D33" s="16"/>
      <c r="E33" s="16"/>
      <c r="F33" s="9"/>
      <c r="G33" s="10"/>
      <c r="H33" s="11"/>
      <c r="I33" s="11"/>
      <c r="J33" s="12"/>
      <c r="K33" s="24"/>
      <c r="L33" s="24"/>
      <c r="M33" s="24"/>
      <c r="N33" s="5"/>
    </row>
    <row r="34" spans="1:14" ht="38.25">
      <c r="A34" s="35" t="s">
        <v>1</v>
      </c>
      <c r="B34" s="35" t="s">
        <v>16</v>
      </c>
      <c r="C34" s="35" t="s">
        <v>17</v>
      </c>
      <c r="D34" s="36" t="s">
        <v>18</v>
      </c>
      <c r="E34" s="37" t="s">
        <v>13</v>
      </c>
      <c r="F34" s="35" t="s">
        <v>19</v>
      </c>
      <c r="G34" s="38" t="s">
        <v>20</v>
      </c>
      <c r="H34" s="44" t="s">
        <v>21</v>
      </c>
      <c r="I34" s="44" t="s">
        <v>22</v>
      </c>
      <c r="J34" s="39" t="s">
        <v>2</v>
      </c>
      <c r="K34" s="47" t="s">
        <v>3</v>
      </c>
      <c r="L34" s="44" t="s">
        <v>4</v>
      </c>
      <c r="M34" s="44" t="s">
        <v>5</v>
      </c>
      <c r="N34" s="40" t="s">
        <v>23</v>
      </c>
    </row>
    <row r="35" spans="1:14" ht="51">
      <c r="A35" s="26">
        <v>1</v>
      </c>
      <c r="B35" s="27" t="s">
        <v>38</v>
      </c>
      <c r="C35" s="43" t="s">
        <v>43</v>
      </c>
      <c r="D35" s="28"/>
      <c r="E35" s="28"/>
      <c r="F35" s="29" t="s">
        <v>35</v>
      </c>
      <c r="G35" s="30">
        <v>6</v>
      </c>
      <c r="H35" s="31"/>
      <c r="I35" s="32"/>
      <c r="J35" s="33"/>
      <c r="K35" s="34">
        <f>G35*H35</f>
        <v>0</v>
      </c>
      <c r="L35" s="34">
        <f>M35-K35</f>
        <v>0</v>
      </c>
      <c r="M35" s="45">
        <f>G35*I35</f>
        <v>0</v>
      </c>
      <c r="N35" s="25"/>
    </row>
    <row r="36" spans="1:14" ht="51">
      <c r="A36" s="26">
        <v>2</v>
      </c>
      <c r="B36" s="27" t="s">
        <v>39</v>
      </c>
      <c r="C36" s="43"/>
      <c r="D36" s="28"/>
      <c r="E36" s="28"/>
      <c r="F36" s="29" t="s">
        <v>35</v>
      </c>
      <c r="G36" s="30">
        <v>6</v>
      </c>
      <c r="H36" s="31"/>
      <c r="I36" s="32"/>
      <c r="J36" s="33"/>
      <c r="K36" s="34">
        <f>G36*H36</f>
        <v>0</v>
      </c>
      <c r="L36" s="34">
        <f>M36-K36</f>
        <v>0</v>
      </c>
      <c r="M36" s="45">
        <f>G36*I36</f>
        <v>0</v>
      </c>
      <c r="N36" s="25"/>
    </row>
    <row r="37" spans="1:14" ht="12.75">
      <c r="A37" s="7"/>
      <c r="B37" s="13"/>
      <c r="C37" s="8"/>
      <c r="D37" s="8"/>
      <c r="E37" s="8"/>
      <c r="F37" s="9"/>
      <c r="G37" s="10"/>
      <c r="H37" s="14"/>
      <c r="I37" s="58" t="s">
        <v>6</v>
      </c>
      <c r="J37" s="58"/>
      <c r="K37" s="42">
        <f>SUM(K35:K36)</f>
        <v>0</v>
      </c>
      <c r="L37" s="42">
        <f>SUM(L35:L36)</f>
        <v>0</v>
      </c>
      <c r="M37" s="42">
        <f>SUM(M35:M36)</f>
        <v>0</v>
      </c>
      <c r="N37" s="5"/>
    </row>
    <row r="38" spans="1:12" ht="12.75">
      <c r="A38" s="4"/>
      <c r="B38" s="4"/>
      <c r="C38" s="4"/>
      <c r="D38" s="4"/>
      <c r="E38" s="4"/>
      <c r="F38" s="4"/>
      <c r="G38" s="6"/>
      <c r="H38" s="50"/>
      <c r="I38" s="51"/>
      <c r="K38" s="23"/>
      <c r="L38" s="23"/>
    </row>
    <row r="39" spans="1:13" ht="12.75">
      <c r="A39" s="4"/>
      <c r="B39" s="4"/>
      <c r="C39" s="4"/>
      <c r="D39" s="4"/>
      <c r="E39" s="4"/>
      <c r="F39" s="4"/>
      <c r="G39" s="6"/>
      <c r="H39" s="50"/>
      <c r="I39" s="56" t="s">
        <v>46</v>
      </c>
      <c r="J39" s="56"/>
      <c r="K39" s="54">
        <f>-K37+K31+K25+K19+K11</f>
        <v>0</v>
      </c>
      <c r="L39" s="54">
        <f>M39-K39</f>
        <v>0</v>
      </c>
      <c r="M39" s="54">
        <f>M37+M31+M25+M19+M11</f>
        <v>0</v>
      </c>
    </row>
    <row r="40" spans="1:12" ht="12.75">
      <c r="A40" s="4"/>
      <c r="B40" s="4"/>
      <c r="C40" s="4"/>
      <c r="D40" s="4"/>
      <c r="E40" s="4"/>
      <c r="F40" s="4"/>
      <c r="G40" s="6"/>
      <c r="H40" s="50"/>
      <c r="I40" s="51"/>
      <c r="K40" s="23"/>
      <c r="L40" s="23"/>
    </row>
    <row r="41" spans="1:12" ht="12.75">
      <c r="A41" s="4"/>
      <c r="B41" s="4"/>
      <c r="C41" s="4"/>
      <c r="D41" s="4"/>
      <c r="E41" s="4"/>
      <c r="F41" s="4"/>
      <c r="G41" s="6"/>
      <c r="H41" s="50"/>
      <c r="I41" s="57" t="s">
        <v>45</v>
      </c>
      <c r="J41" s="57"/>
      <c r="K41" s="54">
        <f>K39/4.3117</f>
        <v>0</v>
      </c>
      <c r="L41" s="23"/>
    </row>
    <row r="42" spans="1:12" ht="12.75">
      <c r="A42" s="4"/>
      <c r="B42" s="4"/>
      <c r="C42" s="4"/>
      <c r="D42" s="4"/>
      <c r="E42" s="4"/>
      <c r="F42" s="4"/>
      <c r="G42" s="6"/>
      <c r="H42" s="50"/>
      <c r="I42" s="51"/>
      <c r="K42" s="23"/>
      <c r="L42" s="23"/>
    </row>
    <row r="43" spans="1:12" ht="12.75">
      <c r="A43" s="4"/>
      <c r="B43" s="4"/>
      <c r="C43" s="4"/>
      <c r="D43" s="4"/>
      <c r="E43" s="4"/>
      <c r="F43" s="4"/>
      <c r="G43" s="6"/>
      <c r="H43" s="50"/>
      <c r="I43" s="51"/>
      <c r="K43" s="23"/>
      <c r="L43" s="23"/>
    </row>
    <row r="44" spans="1:12" ht="12.75">
      <c r="A44" s="4"/>
      <c r="B44" s="4"/>
      <c r="C44" s="4"/>
      <c r="D44" s="4"/>
      <c r="E44" s="4"/>
      <c r="F44" s="4"/>
      <c r="G44" s="6"/>
      <c r="H44" s="50"/>
      <c r="I44" s="51"/>
      <c r="K44" s="23"/>
      <c r="L44" s="23"/>
    </row>
    <row r="45" spans="1:12" ht="12.75">
      <c r="A45" s="4"/>
      <c r="B45" s="4"/>
      <c r="C45" s="4"/>
      <c r="D45" s="4"/>
      <c r="E45" s="4"/>
      <c r="F45" s="4"/>
      <c r="G45" s="6"/>
      <c r="H45" s="50"/>
      <c r="I45" s="51"/>
      <c r="K45" s="23"/>
      <c r="L45" s="23"/>
    </row>
    <row r="46" spans="1:12" ht="12.75">
      <c r="A46" s="4"/>
      <c r="B46" s="4"/>
      <c r="C46" s="4"/>
      <c r="D46" s="4"/>
      <c r="E46" s="4"/>
      <c r="F46" s="4"/>
      <c r="G46" s="6"/>
      <c r="H46" s="50"/>
      <c r="I46" s="51"/>
      <c r="K46" s="23"/>
      <c r="L46" s="23"/>
    </row>
    <row r="47" spans="1:12" ht="12.75">
      <c r="A47" s="4"/>
      <c r="B47" s="4"/>
      <c r="C47" s="4"/>
      <c r="D47" s="4"/>
      <c r="E47" s="4"/>
      <c r="F47" s="4"/>
      <c r="G47" s="6"/>
      <c r="H47" s="50"/>
      <c r="I47" s="51"/>
      <c r="K47" s="23"/>
      <c r="L47" s="23"/>
    </row>
    <row r="48" spans="1:12" ht="12.75">
      <c r="A48" s="4"/>
      <c r="B48" s="4"/>
      <c r="C48" s="4"/>
      <c r="D48" s="4"/>
      <c r="E48" s="4"/>
      <c r="F48" s="4"/>
      <c r="G48" s="6"/>
      <c r="H48" s="50"/>
      <c r="I48" s="51"/>
      <c r="K48" s="23"/>
      <c r="L48" s="23"/>
    </row>
    <row r="49" spans="1:12" ht="12.75">
      <c r="A49" s="4"/>
      <c r="B49" s="4"/>
      <c r="C49" s="4"/>
      <c r="D49" s="4"/>
      <c r="E49" s="4"/>
      <c r="F49" s="4"/>
      <c r="G49" s="6"/>
      <c r="H49" s="50"/>
      <c r="I49" s="51"/>
      <c r="K49" s="23"/>
      <c r="L49" s="23"/>
    </row>
    <row r="50" spans="1:12" ht="12.75">
      <c r="A50" s="4"/>
      <c r="B50" s="4"/>
      <c r="C50" s="4"/>
      <c r="D50" s="4"/>
      <c r="E50" s="4"/>
      <c r="F50" s="4"/>
      <c r="G50" s="6"/>
      <c r="H50" s="50"/>
      <c r="I50" s="51"/>
      <c r="K50" s="23"/>
      <c r="L50" s="23"/>
    </row>
    <row r="51" spans="1:12" ht="12.75">
      <c r="A51" s="4"/>
      <c r="B51" s="4"/>
      <c r="C51" s="4"/>
      <c r="D51" s="4"/>
      <c r="E51" s="4"/>
      <c r="F51" s="4"/>
      <c r="G51" s="6"/>
      <c r="H51" s="50"/>
      <c r="I51" s="51"/>
      <c r="K51" s="23"/>
      <c r="L51" s="23"/>
    </row>
    <row r="52" spans="1:12" ht="12.75">
      <c r="A52" s="4"/>
      <c r="B52" s="4"/>
      <c r="C52" s="4"/>
      <c r="D52" s="4"/>
      <c r="E52" s="4"/>
      <c r="F52" s="4"/>
      <c r="G52" s="6"/>
      <c r="H52" s="50"/>
      <c r="I52" s="51"/>
      <c r="K52" s="23"/>
      <c r="L52" s="23"/>
    </row>
    <row r="53" spans="1:12" ht="12.75">
      <c r="A53" s="4"/>
      <c r="B53" s="4"/>
      <c r="C53" s="4"/>
      <c r="D53" s="4"/>
      <c r="E53" s="4"/>
      <c r="F53" s="4"/>
      <c r="G53" s="6"/>
      <c r="H53" s="50"/>
      <c r="I53" s="51"/>
      <c r="K53" s="23"/>
      <c r="L53" s="23"/>
    </row>
    <row r="54" spans="1:12" ht="12.75">
      <c r="A54" s="4"/>
      <c r="B54" s="4"/>
      <c r="C54" s="4"/>
      <c r="D54" s="4"/>
      <c r="E54" s="4"/>
      <c r="F54" s="4"/>
      <c r="G54" s="6"/>
      <c r="H54" s="50"/>
      <c r="I54" s="51"/>
      <c r="K54" s="23"/>
      <c r="L54" s="23"/>
    </row>
    <row r="55" spans="1:12" ht="12.75">
      <c r="A55" s="4"/>
      <c r="B55" s="4"/>
      <c r="C55" s="4"/>
      <c r="D55" s="4"/>
      <c r="E55" s="4"/>
      <c r="F55" s="4"/>
      <c r="G55" s="6"/>
      <c r="H55" s="50"/>
      <c r="I55" s="51"/>
      <c r="K55" s="23"/>
      <c r="L55" s="23"/>
    </row>
    <row r="56" spans="1:12" ht="12.75">
      <c r="A56" s="4"/>
      <c r="B56" s="4"/>
      <c r="C56" s="4"/>
      <c r="D56" s="4"/>
      <c r="E56" s="4"/>
      <c r="F56" s="4"/>
      <c r="G56" s="6"/>
      <c r="H56" s="50"/>
      <c r="I56" s="51"/>
      <c r="K56" s="23"/>
      <c r="L56" s="23"/>
    </row>
    <row r="57" spans="1:12" ht="12.75">
      <c r="A57" s="4"/>
      <c r="B57" s="4"/>
      <c r="C57" s="4"/>
      <c r="D57" s="4"/>
      <c r="E57" s="4"/>
      <c r="F57" s="4"/>
      <c r="G57" s="6"/>
      <c r="H57" s="50"/>
      <c r="I57" s="51"/>
      <c r="K57" s="23"/>
      <c r="L57" s="23"/>
    </row>
    <row r="58" spans="1:12" ht="12.75">
      <c r="A58" s="4"/>
      <c r="B58" s="4"/>
      <c r="C58" s="4"/>
      <c r="D58" s="4"/>
      <c r="E58" s="4"/>
      <c r="F58" s="4"/>
      <c r="G58" s="6"/>
      <c r="H58" s="50"/>
      <c r="I58" s="51"/>
      <c r="K58" s="23"/>
      <c r="L58" s="23"/>
    </row>
    <row r="59" spans="1:12" ht="12.75">
      <c r="A59" s="4"/>
      <c r="B59" s="4"/>
      <c r="C59" s="4"/>
      <c r="D59" s="4"/>
      <c r="E59" s="4"/>
      <c r="F59" s="4"/>
      <c r="G59" s="6"/>
      <c r="H59" s="50"/>
      <c r="I59" s="51"/>
      <c r="K59" s="23"/>
      <c r="L59" s="23"/>
    </row>
    <row r="60" spans="1:12" ht="12.75">
      <c r="A60" s="4"/>
      <c r="B60" s="4"/>
      <c r="C60" s="4"/>
      <c r="D60" s="4"/>
      <c r="E60" s="4"/>
      <c r="F60" s="4"/>
      <c r="G60" s="6"/>
      <c r="H60" s="50"/>
      <c r="I60" s="51"/>
      <c r="K60" s="23"/>
      <c r="L60" s="23"/>
    </row>
    <row r="61" spans="1:12" ht="12.75">
      <c r="A61" s="4"/>
      <c r="B61" s="4"/>
      <c r="C61" s="4"/>
      <c r="D61" s="4"/>
      <c r="E61" s="4"/>
      <c r="F61" s="4"/>
      <c r="G61" s="6"/>
      <c r="H61" s="50"/>
      <c r="I61" s="51"/>
      <c r="K61" s="23"/>
      <c r="L61" s="23"/>
    </row>
  </sheetData>
  <sheetProtection/>
  <mergeCells count="8">
    <mergeCell ref="I39:J39"/>
    <mergeCell ref="I41:J41"/>
    <mergeCell ref="I11:J11"/>
    <mergeCell ref="C17:C18"/>
    <mergeCell ref="I19:J19"/>
    <mergeCell ref="I25:J25"/>
    <mergeCell ref="I31:J31"/>
    <mergeCell ref="I37:J37"/>
  </mergeCells>
  <printOptions/>
  <pageMargins left="0.15748031496062992" right="0.15748031496062992" top="0.59" bottom="0.15748031496062992" header="0.35433070866141736" footer="0.15748031496062992"/>
  <pageSetup orientation="landscape" paperSize="9" scale="63" r:id="rId1"/>
  <headerFooter alignWithMargins="0">
    <oddFooter>&amp;CStrona &amp;P z &amp;N</oddFooter>
  </headerFooter>
  <rowBreaks count="1" manualBreakCount="1">
    <brk id="20"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Ceglarski</dc:creator>
  <cp:keywords/>
  <dc:description/>
  <cp:lastModifiedBy>Zbigniew Kawałek</cp:lastModifiedBy>
  <cp:lastPrinted>2019-12-06T10:46:09Z</cp:lastPrinted>
  <dcterms:created xsi:type="dcterms:W3CDTF">2010-02-09T15:17:38Z</dcterms:created>
  <dcterms:modified xsi:type="dcterms:W3CDTF">2019-12-06T10:46:19Z</dcterms:modified>
  <cp:category/>
  <cp:version/>
  <cp:contentType/>
  <cp:contentStatus/>
  <cp:revision>1</cp:revision>
</cp:coreProperties>
</file>