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24" activeTab="0"/>
  </bookViews>
  <sheets>
    <sheet name="Załącznik nr 7" sheetId="1" r:id="rId1"/>
  </sheets>
  <definedNames>
    <definedName name="_xlnm.Print_Area" localSheetId="0">'Załącznik nr 7'!$A$1:$J$34</definedName>
  </definedNames>
  <calcPr fullCalcOnLoad="1"/>
</workbook>
</file>

<file path=xl/sharedStrings.xml><?xml version="1.0" encoding="utf-8"?>
<sst xmlns="http://schemas.openxmlformats.org/spreadsheetml/2006/main" count="69" uniqueCount="54">
  <si>
    <t>Zestaw do restenozy</t>
  </si>
  <si>
    <t>7a</t>
  </si>
  <si>
    <t>Stent wieńcowy uwalniający lek antyproliferacyjny</t>
  </si>
  <si>
    <t>7b</t>
  </si>
  <si>
    <t>Cewnik balonowy do restenozy w stencie</t>
  </si>
  <si>
    <t>Stent wieńcowy samorozprężalny pokryty lekiem o działaniu antyproliferacyjnym</t>
  </si>
  <si>
    <t>Zestawy wprowadzające transradialne oraz  cewniki prowdzace bezkoszulkowe.</t>
  </si>
  <si>
    <t>Zestawy wprowadzające transradialne</t>
  </si>
  <si>
    <t>Y - connector podwójny</t>
  </si>
  <si>
    <t>Strzykawka z gumowym tłokiem 10 mm i 20 ml</t>
  </si>
  <si>
    <t>10 ml</t>
  </si>
  <si>
    <t>20 ml</t>
  </si>
  <si>
    <t>Zestaw do kontrolowanego ucisku tętnicy udowej po jej nakłuciu</t>
  </si>
  <si>
    <t>Ramię do mocowania kopułki uciskowej</t>
  </si>
  <si>
    <t>Adapter</t>
  </si>
  <si>
    <t>Kopułka uciskowa</t>
  </si>
  <si>
    <t>Pompka ręczna z manometrem</t>
  </si>
  <si>
    <t>Zestawy obłożeń do zabiegów kardiologicznych składający się z zestawu do koronarografii, zestawu do implantacji stymulatorów, zestawu do ablacji.</t>
  </si>
  <si>
    <t>Cewniki prowadzące bezkoszulkowe</t>
  </si>
  <si>
    <t>Zestaw do koronarografii</t>
  </si>
  <si>
    <t>Zestaw do implantacji stymulatorów</t>
  </si>
  <si>
    <t>Zestaw do ablacji</t>
  </si>
  <si>
    <t>Cena netto</t>
  </si>
  <si>
    <t>Stawka VAT</t>
  </si>
  <si>
    <t>Cena brutto</t>
  </si>
  <si>
    <t>Wartość netto</t>
  </si>
  <si>
    <t>Wartość VAT</t>
  </si>
  <si>
    <t>Wartość brutto</t>
  </si>
  <si>
    <t xml:space="preserve">Ilość </t>
  </si>
  <si>
    <t xml:space="preserve">Nr pakietu / nr poz. w pakiecie </t>
  </si>
  <si>
    <t>Nazwa i opis pakietu</t>
  </si>
  <si>
    <t>J.M.</t>
  </si>
  <si>
    <t>Razem pakiet nr 7</t>
  </si>
  <si>
    <t>szt.</t>
  </si>
  <si>
    <t xml:space="preserve">                                                                                 Formularz asortymentowo-cenowy</t>
  </si>
  <si>
    <t>Sprawa nr P/32/06/2019/HEM</t>
  </si>
  <si>
    <t>Załącznik nr 7 do SIWZ</t>
  </si>
  <si>
    <t>1a</t>
  </si>
  <si>
    <t>1b</t>
  </si>
  <si>
    <t>3a</t>
  </si>
  <si>
    <t>3b</t>
  </si>
  <si>
    <t>5a</t>
  </si>
  <si>
    <t>5b</t>
  </si>
  <si>
    <t>6a</t>
  </si>
  <si>
    <t>6b</t>
  </si>
  <si>
    <t>6c</t>
  </si>
  <si>
    <t>6d</t>
  </si>
  <si>
    <t>7c</t>
  </si>
  <si>
    <t>Razem pakiet nr 1</t>
  </si>
  <si>
    <t>Razem pakiet nr 3</t>
  </si>
  <si>
    <t>Razem pakiet nr 5</t>
  </si>
  <si>
    <t>Razem pakiet nr 6</t>
  </si>
  <si>
    <t xml:space="preserve">      podpis Wykonawcy</t>
  </si>
  <si>
    <t>…………………..…………..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</si>
</sst>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h:mm\ AM/PM"/>
  </numFmts>
  <fonts count="52"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11"/>
      <color indexed="8"/>
      <name val="Tahoma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Arial1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Arial1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>
      <alignment/>
      <protection/>
    </xf>
    <xf numFmtId="0" fontId="1" fillId="0" borderId="0">
      <alignment/>
      <protection/>
    </xf>
    <xf numFmtId="0" fontId="43" fillId="27" borderId="1" applyNumberFormat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right" vertical="top"/>
    </xf>
    <xf numFmtId="0" fontId="5" fillId="0" borderId="13" xfId="0" applyFont="1" applyBorder="1" applyAlignment="1">
      <alignment horizontal="right" vertical="top"/>
    </xf>
    <xf numFmtId="0" fontId="2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0" fillId="0" borderId="10" xfId="0" applyFont="1" applyBorder="1" applyAlignment="1">
      <alignment horizontal="right" vertical="top"/>
    </xf>
    <xf numFmtId="3" fontId="3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2" fillId="0" borderId="14" xfId="0" applyFont="1" applyBorder="1" applyAlignment="1">
      <alignment horizontal="center" vertical="center"/>
    </xf>
    <xf numFmtId="0" fontId="49" fillId="0" borderId="15" xfId="51" applyFont="1" applyBorder="1" applyAlignment="1">
      <alignment horizontal="center" vertical="center" wrapText="1"/>
      <protection/>
    </xf>
    <xf numFmtId="0" fontId="50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right" vertical="center" wrapText="1"/>
    </xf>
    <xf numFmtId="0" fontId="10" fillId="0" borderId="14" xfId="0" applyFont="1" applyBorder="1" applyAlignment="1">
      <alignment/>
    </xf>
    <xf numFmtId="0" fontId="11" fillId="0" borderId="14" xfId="0" applyFont="1" applyBorder="1" applyAlignment="1">
      <alignment vertical="center" wrapText="1"/>
    </xf>
    <xf numFmtId="0" fontId="2" fillId="0" borderId="15" xfId="51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/>
    </xf>
    <xf numFmtId="9" fontId="51" fillId="0" borderId="15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/>
    </xf>
    <xf numFmtId="2" fontId="5" fillId="33" borderId="14" xfId="0" applyNumberFormat="1" applyFont="1" applyFill="1" applyBorder="1" applyAlignment="1">
      <alignment horizontal="right" vertical="center" wrapText="1"/>
    </xf>
    <xf numFmtId="2" fontId="0" fillId="0" borderId="14" xfId="0" applyNumberFormat="1" applyFont="1" applyBorder="1" applyAlignment="1">
      <alignment/>
    </xf>
    <xf numFmtId="9" fontId="5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 vertical="center"/>
    </xf>
    <xf numFmtId="9" fontId="5" fillId="0" borderId="14" xfId="0" applyNumberFormat="1" applyFont="1" applyBorder="1" applyAlignment="1">
      <alignment vertical="center"/>
    </xf>
    <xf numFmtId="2" fontId="5" fillId="0" borderId="14" xfId="0" applyNumberFormat="1" applyFont="1" applyBorder="1" applyAlignment="1">
      <alignment horizontal="right" vertical="center"/>
    </xf>
    <xf numFmtId="2" fontId="0" fillId="0" borderId="0" xfId="0" applyNumberForma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5"/>
  <sheetViews>
    <sheetView tabSelected="1" view="pageBreakPreview" zoomScaleNormal="120" zoomScaleSheetLayoutView="100" zoomScalePageLayoutView="0" workbookViewId="0" topLeftCell="A1">
      <selection activeCell="B25" sqref="B25"/>
    </sheetView>
  </sheetViews>
  <sheetFormatPr defaultColWidth="9.140625" defaultRowHeight="12.75"/>
  <cols>
    <col min="1" max="1" width="7.00390625" style="0" customWidth="1"/>
    <col min="2" max="2" width="50.421875" style="0" customWidth="1"/>
    <col min="3" max="3" width="5.7109375" style="0" customWidth="1"/>
    <col min="4" max="4" width="7.421875" style="0" customWidth="1"/>
    <col min="6" max="6" width="6.28125" style="0" customWidth="1"/>
    <col min="7" max="7" width="10.8515625" style="0" customWidth="1"/>
    <col min="8" max="8" width="11.421875" style="0" customWidth="1"/>
    <col min="9" max="9" width="11.57421875" style="0" customWidth="1"/>
    <col min="10" max="10" width="11.421875" style="0" customWidth="1"/>
  </cols>
  <sheetData>
    <row r="1" spans="1:10" ht="12.75">
      <c r="A1" s="4" t="s">
        <v>35</v>
      </c>
      <c r="B1" s="4"/>
      <c r="I1" s="4" t="s">
        <v>36</v>
      </c>
      <c r="J1" s="4"/>
    </row>
    <row r="2" ht="12.75">
      <c r="B2" s="7" t="s">
        <v>34</v>
      </c>
    </row>
    <row r="3" ht="12.75">
      <c r="B3" s="7"/>
    </row>
    <row r="4" spans="1:10" ht="40.5" customHeight="1">
      <c r="A4" s="28" t="s">
        <v>29</v>
      </c>
      <c r="B4" s="18" t="s">
        <v>30</v>
      </c>
      <c r="C4" s="16" t="s">
        <v>28</v>
      </c>
      <c r="D4" s="29" t="s">
        <v>31</v>
      </c>
      <c r="E4" s="19" t="s">
        <v>22</v>
      </c>
      <c r="F4" s="31" t="s">
        <v>23</v>
      </c>
      <c r="G4" s="20" t="s">
        <v>24</v>
      </c>
      <c r="H4" s="20" t="s">
        <v>25</v>
      </c>
      <c r="I4" s="20" t="s">
        <v>26</v>
      </c>
      <c r="J4" s="20" t="s">
        <v>27</v>
      </c>
    </row>
    <row r="5" spans="1:255" s="2" customFormat="1" ht="14.25" customHeight="1">
      <c r="A5" s="10">
        <v>1</v>
      </c>
      <c r="B5" s="3" t="s">
        <v>0</v>
      </c>
      <c r="C5" s="32"/>
      <c r="D5" s="23"/>
      <c r="E5" s="22"/>
      <c r="F5" s="21"/>
      <c r="G5" s="21"/>
      <c r="H5" s="21"/>
      <c r="I5" s="21"/>
      <c r="J5" s="21"/>
      <c r="IR5"/>
      <c r="IS5"/>
      <c r="IT5"/>
      <c r="IU5"/>
    </row>
    <row r="6" spans="1:255" s="2" customFormat="1" ht="14.25" customHeight="1">
      <c r="A6" s="11" t="s">
        <v>37</v>
      </c>
      <c r="B6" s="9" t="s">
        <v>2</v>
      </c>
      <c r="C6" s="32">
        <v>150</v>
      </c>
      <c r="D6" s="30" t="s">
        <v>33</v>
      </c>
      <c r="E6" s="37">
        <v>0</v>
      </c>
      <c r="F6" s="40">
        <v>0.08</v>
      </c>
      <c r="G6" s="37">
        <f>E6*1.08</f>
        <v>0</v>
      </c>
      <c r="H6" s="37">
        <f>C6*E6</f>
        <v>0</v>
      </c>
      <c r="I6" s="37">
        <f>J6-H6</f>
        <v>0</v>
      </c>
      <c r="J6" s="37">
        <f>G6*C6</f>
        <v>0</v>
      </c>
      <c r="IR6"/>
      <c r="IS6"/>
      <c r="IT6"/>
      <c r="IU6"/>
    </row>
    <row r="7" spans="1:255" s="2" customFormat="1" ht="14.25" customHeight="1">
      <c r="A7" s="12" t="s">
        <v>38</v>
      </c>
      <c r="B7" s="6" t="s">
        <v>4</v>
      </c>
      <c r="C7" s="32">
        <v>30</v>
      </c>
      <c r="D7" s="30" t="s">
        <v>33</v>
      </c>
      <c r="E7" s="37">
        <v>0</v>
      </c>
      <c r="F7" s="40">
        <v>0.08</v>
      </c>
      <c r="G7" s="37">
        <f>E7*1.08</f>
        <v>0</v>
      </c>
      <c r="H7" s="37">
        <f>C7*E7</f>
        <v>0</v>
      </c>
      <c r="I7" s="37">
        <f>J7-H7</f>
        <v>0</v>
      </c>
      <c r="J7" s="37">
        <f>G7*C7</f>
        <v>0</v>
      </c>
      <c r="IR7"/>
      <c r="IS7"/>
      <c r="IT7"/>
      <c r="IU7"/>
    </row>
    <row r="8" spans="1:255" s="2" customFormat="1" ht="13.5" customHeight="1">
      <c r="A8" s="12"/>
      <c r="B8" s="6"/>
      <c r="C8" s="32"/>
      <c r="D8" s="30"/>
      <c r="E8" s="37"/>
      <c r="F8" s="27" t="s">
        <v>48</v>
      </c>
      <c r="G8" s="27"/>
      <c r="H8" s="37">
        <f>SUM(H6:H7)</f>
        <v>0</v>
      </c>
      <c r="I8" s="37">
        <f>SUM(I6:I7)</f>
        <v>0</v>
      </c>
      <c r="J8" s="37">
        <f>SUM(J6:J7)</f>
        <v>0</v>
      </c>
      <c r="IR8"/>
      <c r="IS8"/>
      <c r="IT8"/>
      <c r="IU8"/>
    </row>
    <row r="9" spans="1:255" s="2" customFormat="1" ht="24" customHeight="1">
      <c r="A9" s="10">
        <v>2</v>
      </c>
      <c r="B9" s="3" t="s">
        <v>5</v>
      </c>
      <c r="C9" s="32">
        <v>30</v>
      </c>
      <c r="D9" s="30" t="s">
        <v>33</v>
      </c>
      <c r="E9" s="41">
        <v>0</v>
      </c>
      <c r="F9" s="42">
        <v>0.08</v>
      </c>
      <c r="G9" s="43">
        <f aca="true" t="shared" si="0" ref="G9:G28">E9*1.08</f>
        <v>0</v>
      </c>
      <c r="H9" s="41">
        <f aca="true" t="shared" si="1" ref="H9:H28">C9*E9</f>
        <v>0</v>
      </c>
      <c r="I9" s="41">
        <f aca="true" t="shared" si="2" ref="I9:I28">J9-H9</f>
        <v>0</v>
      </c>
      <c r="J9" s="41">
        <f aca="true" t="shared" si="3" ref="J9:J28">G9*C9</f>
        <v>0</v>
      </c>
      <c r="IR9"/>
      <c r="IS9"/>
      <c r="IT9"/>
      <c r="IU9"/>
    </row>
    <row r="10" spans="1:255" s="2" customFormat="1" ht="26.25" customHeight="1">
      <c r="A10" s="10">
        <v>3</v>
      </c>
      <c r="B10" s="3" t="s">
        <v>6</v>
      </c>
      <c r="C10" s="35"/>
      <c r="D10" s="30"/>
      <c r="E10" s="41"/>
      <c r="F10" s="21"/>
      <c r="G10" s="37"/>
      <c r="H10" s="37"/>
      <c r="I10" s="37"/>
      <c r="J10" s="37"/>
      <c r="IR10"/>
      <c r="IS10"/>
      <c r="IT10"/>
      <c r="IU10"/>
    </row>
    <row r="11" spans="1:255" s="2" customFormat="1" ht="11.25" customHeight="1">
      <c r="A11" s="11" t="s">
        <v>39</v>
      </c>
      <c r="B11" s="6" t="s">
        <v>7</v>
      </c>
      <c r="C11" s="36">
        <v>2000</v>
      </c>
      <c r="D11" s="30" t="s">
        <v>33</v>
      </c>
      <c r="E11" s="38">
        <v>0</v>
      </c>
      <c r="F11" s="42">
        <v>0.08</v>
      </c>
      <c r="G11" s="37">
        <f t="shared" si="0"/>
        <v>0</v>
      </c>
      <c r="H11" s="37">
        <f t="shared" si="1"/>
        <v>0</v>
      </c>
      <c r="I11" s="37">
        <f t="shared" si="2"/>
        <v>0</v>
      </c>
      <c r="J11" s="37">
        <f t="shared" si="3"/>
        <v>0</v>
      </c>
      <c r="IR11"/>
      <c r="IS11"/>
      <c r="IT11"/>
      <c r="IU11"/>
    </row>
    <row r="12" spans="1:255" s="2" customFormat="1" ht="11.25" customHeight="1">
      <c r="A12" s="11" t="s">
        <v>40</v>
      </c>
      <c r="B12" s="6" t="s">
        <v>18</v>
      </c>
      <c r="C12" s="36">
        <v>100</v>
      </c>
      <c r="D12" s="30" t="s">
        <v>33</v>
      </c>
      <c r="E12" s="38">
        <v>0</v>
      </c>
      <c r="F12" s="42">
        <v>0.08</v>
      </c>
      <c r="G12" s="37">
        <f t="shared" si="0"/>
        <v>0</v>
      </c>
      <c r="H12" s="37">
        <f t="shared" si="1"/>
        <v>0</v>
      </c>
      <c r="I12" s="37">
        <f t="shared" si="2"/>
        <v>0</v>
      </c>
      <c r="J12" s="37">
        <f t="shared" si="3"/>
        <v>0</v>
      </c>
      <c r="IR12"/>
      <c r="IS12"/>
      <c r="IT12"/>
      <c r="IU12"/>
    </row>
    <row r="13" spans="1:255" s="2" customFormat="1" ht="11.25" customHeight="1">
      <c r="A13" s="11"/>
      <c r="B13" s="6"/>
      <c r="C13" s="36"/>
      <c r="D13" s="24"/>
      <c r="E13" s="37"/>
      <c r="F13" s="27" t="s">
        <v>49</v>
      </c>
      <c r="G13" s="37"/>
      <c r="H13" s="37">
        <f>SUM(H11:H12)</f>
        <v>0</v>
      </c>
      <c r="I13" s="37">
        <f>SUM(I11:I12)</f>
        <v>0</v>
      </c>
      <c r="J13" s="37">
        <f>SUM(J11:J12)</f>
        <v>0</v>
      </c>
      <c r="IR13"/>
      <c r="IS13"/>
      <c r="IT13"/>
      <c r="IU13"/>
    </row>
    <row r="14" spans="1:255" s="2" customFormat="1" ht="14.25">
      <c r="A14" s="10">
        <v>4</v>
      </c>
      <c r="B14" s="3" t="s">
        <v>8</v>
      </c>
      <c r="C14" s="36">
        <v>1000</v>
      </c>
      <c r="D14" s="30" t="s">
        <v>33</v>
      </c>
      <c r="E14" s="38">
        <v>0</v>
      </c>
      <c r="F14" s="42">
        <v>0.08</v>
      </c>
      <c r="G14" s="37">
        <f t="shared" si="0"/>
        <v>0</v>
      </c>
      <c r="H14" s="37">
        <f t="shared" si="1"/>
        <v>0</v>
      </c>
      <c r="I14" s="37">
        <f t="shared" si="2"/>
        <v>0</v>
      </c>
      <c r="J14" s="37">
        <f t="shared" si="3"/>
        <v>0</v>
      </c>
      <c r="IR14"/>
      <c r="IS14"/>
      <c r="IT14"/>
      <c r="IU14"/>
    </row>
    <row r="15" spans="1:255" s="2" customFormat="1" ht="12.75" customHeight="1">
      <c r="A15" s="10">
        <v>5</v>
      </c>
      <c r="B15" s="3" t="s">
        <v>9</v>
      </c>
      <c r="C15" s="36"/>
      <c r="D15" s="30"/>
      <c r="E15" s="37"/>
      <c r="F15" s="21"/>
      <c r="G15" s="37"/>
      <c r="H15" s="37"/>
      <c r="I15" s="37"/>
      <c r="J15" s="37"/>
      <c r="IR15"/>
      <c r="IS15"/>
      <c r="IT15"/>
      <c r="IU15"/>
    </row>
    <row r="16" spans="1:255" s="2" customFormat="1" ht="12.75" customHeight="1">
      <c r="A16" s="11" t="s">
        <v>41</v>
      </c>
      <c r="B16" s="3" t="s">
        <v>10</v>
      </c>
      <c r="C16" s="36">
        <v>300</v>
      </c>
      <c r="D16" s="30" t="s">
        <v>33</v>
      </c>
      <c r="E16" s="38">
        <v>0</v>
      </c>
      <c r="F16" s="42">
        <v>0.08</v>
      </c>
      <c r="G16" s="37">
        <f t="shared" si="0"/>
        <v>0</v>
      </c>
      <c r="H16" s="37">
        <f t="shared" si="1"/>
        <v>0</v>
      </c>
      <c r="I16" s="37">
        <f t="shared" si="2"/>
        <v>0</v>
      </c>
      <c r="J16" s="37">
        <f t="shared" si="3"/>
        <v>0</v>
      </c>
      <c r="IR16"/>
      <c r="IS16"/>
      <c r="IT16"/>
      <c r="IU16"/>
    </row>
    <row r="17" spans="1:255" s="2" customFormat="1" ht="12.75" customHeight="1">
      <c r="A17" s="11" t="s">
        <v>42</v>
      </c>
      <c r="B17" s="3" t="s">
        <v>11</v>
      </c>
      <c r="C17" s="36">
        <v>300</v>
      </c>
      <c r="D17" s="30" t="s">
        <v>33</v>
      </c>
      <c r="E17" s="38">
        <v>0</v>
      </c>
      <c r="F17" s="42">
        <v>0.08</v>
      </c>
      <c r="G17" s="37">
        <f t="shared" si="0"/>
        <v>0</v>
      </c>
      <c r="H17" s="37">
        <f t="shared" si="1"/>
        <v>0</v>
      </c>
      <c r="I17" s="37">
        <f t="shared" si="2"/>
        <v>0</v>
      </c>
      <c r="J17" s="37">
        <f t="shared" si="3"/>
        <v>0</v>
      </c>
      <c r="IR17"/>
      <c r="IS17"/>
      <c r="IT17"/>
      <c r="IU17"/>
    </row>
    <row r="18" spans="1:255" s="2" customFormat="1" ht="12.75" customHeight="1">
      <c r="A18" s="14"/>
      <c r="B18" s="5"/>
      <c r="C18" s="34"/>
      <c r="D18" s="30"/>
      <c r="E18" s="38"/>
      <c r="F18" s="27" t="s">
        <v>50</v>
      </c>
      <c r="G18" s="37"/>
      <c r="H18" s="37">
        <f>SUM(H16:H17)</f>
        <v>0</v>
      </c>
      <c r="I18" s="37">
        <f>SUM(I16:I17)</f>
        <v>0</v>
      </c>
      <c r="J18" s="37">
        <f>SUM(J16:J17)</f>
        <v>0</v>
      </c>
      <c r="IR18"/>
      <c r="IS18"/>
      <c r="IT18"/>
      <c r="IU18"/>
    </row>
    <row r="19" spans="1:255" s="2" customFormat="1" ht="26.25" customHeight="1">
      <c r="A19" s="14">
        <v>6</v>
      </c>
      <c r="B19" s="5" t="s">
        <v>12</v>
      </c>
      <c r="C19" s="34"/>
      <c r="D19" s="30" t="s">
        <v>33</v>
      </c>
      <c r="E19" s="37"/>
      <c r="F19" s="21"/>
      <c r="G19" s="37"/>
      <c r="H19" s="37"/>
      <c r="I19" s="37"/>
      <c r="J19" s="37"/>
      <c r="IR19"/>
      <c r="IS19"/>
      <c r="IT19"/>
      <c r="IU19"/>
    </row>
    <row r="20" spans="1:255" s="2" customFormat="1" ht="12.75" customHeight="1">
      <c r="A20" s="11" t="s">
        <v>43</v>
      </c>
      <c r="B20" s="6" t="s">
        <v>13</v>
      </c>
      <c r="C20" s="36">
        <v>4</v>
      </c>
      <c r="D20" s="30" t="s">
        <v>33</v>
      </c>
      <c r="E20" s="38">
        <v>0</v>
      </c>
      <c r="F20" s="42">
        <v>0.08</v>
      </c>
      <c r="G20" s="37">
        <f t="shared" si="0"/>
        <v>0</v>
      </c>
      <c r="H20" s="37">
        <f t="shared" si="1"/>
        <v>0</v>
      </c>
      <c r="I20" s="37">
        <f t="shared" si="2"/>
        <v>0</v>
      </c>
      <c r="J20" s="37">
        <f t="shared" si="3"/>
        <v>0</v>
      </c>
      <c r="IR20"/>
      <c r="IS20"/>
      <c r="IT20"/>
      <c r="IU20"/>
    </row>
    <row r="21" spans="1:255" s="2" customFormat="1" ht="12.75" customHeight="1">
      <c r="A21" s="11" t="s">
        <v>44</v>
      </c>
      <c r="B21" s="6" t="s">
        <v>14</v>
      </c>
      <c r="C21" s="36">
        <v>4</v>
      </c>
      <c r="D21" s="30" t="s">
        <v>33</v>
      </c>
      <c r="E21" s="38">
        <v>0</v>
      </c>
      <c r="F21" s="42">
        <v>0.08</v>
      </c>
      <c r="G21" s="37">
        <f t="shared" si="0"/>
        <v>0</v>
      </c>
      <c r="H21" s="37">
        <f t="shared" si="1"/>
        <v>0</v>
      </c>
      <c r="I21" s="37">
        <f t="shared" si="2"/>
        <v>0</v>
      </c>
      <c r="J21" s="37">
        <f t="shared" si="3"/>
        <v>0</v>
      </c>
      <c r="IR21"/>
      <c r="IS21"/>
      <c r="IT21"/>
      <c r="IU21"/>
    </row>
    <row r="22" spans="1:255" s="2" customFormat="1" ht="12.75" customHeight="1">
      <c r="A22" s="11" t="s">
        <v>45</v>
      </c>
      <c r="B22" s="6" t="s">
        <v>15</v>
      </c>
      <c r="C22" s="36">
        <v>150</v>
      </c>
      <c r="D22" s="30" t="s">
        <v>33</v>
      </c>
      <c r="E22" s="38">
        <v>0</v>
      </c>
      <c r="F22" s="42">
        <v>0.08</v>
      </c>
      <c r="G22" s="37">
        <f t="shared" si="0"/>
        <v>0</v>
      </c>
      <c r="H22" s="37">
        <f t="shared" si="1"/>
        <v>0</v>
      </c>
      <c r="I22" s="37">
        <f t="shared" si="2"/>
        <v>0</v>
      </c>
      <c r="J22" s="37">
        <f t="shared" si="3"/>
        <v>0</v>
      </c>
      <c r="IR22"/>
      <c r="IS22"/>
      <c r="IT22"/>
      <c r="IU22"/>
    </row>
    <row r="23" spans="1:255" s="2" customFormat="1" ht="12.75" customHeight="1">
      <c r="A23" s="11" t="s">
        <v>46</v>
      </c>
      <c r="B23" s="6" t="s">
        <v>16</v>
      </c>
      <c r="C23" s="36">
        <v>4</v>
      </c>
      <c r="D23" s="30" t="s">
        <v>33</v>
      </c>
      <c r="E23" s="38">
        <v>0</v>
      </c>
      <c r="F23" s="42">
        <v>0.08</v>
      </c>
      <c r="G23" s="37">
        <f t="shared" si="0"/>
        <v>0</v>
      </c>
      <c r="H23" s="37">
        <f t="shared" si="1"/>
        <v>0</v>
      </c>
      <c r="I23" s="37">
        <f t="shared" si="2"/>
        <v>0</v>
      </c>
      <c r="J23" s="37">
        <f t="shared" si="3"/>
        <v>0</v>
      </c>
      <c r="IR23"/>
      <c r="IS23"/>
      <c r="IT23"/>
      <c r="IU23"/>
    </row>
    <row r="24" spans="1:255" s="2" customFormat="1" ht="12.75" customHeight="1">
      <c r="A24" s="11"/>
      <c r="B24" s="6"/>
      <c r="C24" s="36"/>
      <c r="D24" s="25"/>
      <c r="E24" s="37"/>
      <c r="F24" s="27" t="s">
        <v>51</v>
      </c>
      <c r="G24" s="37"/>
      <c r="H24" s="37">
        <f>SUM(H20:H23)</f>
        <v>0</v>
      </c>
      <c r="I24" s="37">
        <f>SUM(I20:I23)</f>
        <v>0</v>
      </c>
      <c r="J24" s="37">
        <f>SUM(J20:J23)</f>
        <v>0</v>
      </c>
      <c r="IR24"/>
      <c r="IS24"/>
      <c r="IT24"/>
      <c r="IU24"/>
    </row>
    <row r="25" spans="1:20" ht="36.75" customHeight="1">
      <c r="A25" s="13">
        <v>7</v>
      </c>
      <c r="B25" s="1" t="s">
        <v>17</v>
      </c>
      <c r="C25" s="33"/>
      <c r="D25" s="30"/>
      <c r="E25" s="37"/>
      <c r="F25" s="17"/>
      <c r="G25" s="37"/>
      <c r="H25" s="37"/>
      <c r="I25" s="37"/>
      <c r="J25" s="37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1.25" customHeight="1">
      <c r="A26" s="15" t="s">
        <v>1</v>
      </c>
      <c r="B26" s="8" t="s">
        <v>19</v>
      </c>
      <c r="C26" s="33">
        <v>2000</v>
      </c>
      <c r="D26" s="30" t="s">
        <v>33</v>
      </c>
      <c r="E26" s="39">
        <v>0</v>
      </c>
      <c r="F26" s="42">
        <v>0.08</v>
      </c>
      <c r="G26" s="37">
        <f t="shared" si="0"/>
        <v>0</v>
      </c>
      <c r="H26" s="37">
        <f t="shared" si="1"/>
        <v>0</v>
      </c>
      <c r="I26" s="37">
        <f t="shared" si="2"/>
        <v>0</v>
      </c>
      <c r="J26" s="37">
        <f t="shared" si="3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4.25">
      <c r="A27" s="15" t="s">
        <v>3</v>
      </c>
      <c r="B27" s="8" t="s">
        <v>20</v>
      </c>
      <c r="C27" s="33">
        <v>250</v>
      </c>
      <c r="D27" s="30" t="s">
        <v>33</v>
      </c>
      <c r="E27" s="39">
        <v>0</v>
      </c>
      <c r="F27" s="42">
        <v>0.08</v>
      </c>
      <c r="G27" s="37">
        <f t="shared" si="0"/>
        <v>0</v>
      </c>
      <c r="H27" s="37">
        <f t="shared" si="1"/>
        <v>0</v>
      </c>
      <c r="I27" s="37">
        <f t="shared" si="2"/>
        <v>0</v>
      </c>
      <c r="J27" s="37">
        <f t="shared" si="3"/>
        <v>0</v>
      </c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4.25">
      <c r="A28" s="15" t="s">
        <v>47</v>
      </c>
      <c r="B28" s="8" t="s">
        <v>21</v>
      </c>
      <c r="C28" s="33">
        <v>100</v>
      </c>
      <c r="D28" s="30" t="s">
        <v>33</v>
      </c>
      <c r="E28" s="39">
        <v>0</v>
      </c>
      <c r="F28" s="42">
        <v>0.08</v>
      </c>
      <c r="G28" s="37">
        <f t="shared" si="0"/>
        <v>0</v>
      </c>
      <c r="H28" s="37">
        <f t="shared" si="1"/>
        <v>0</v>
      </c>
      <c r="I28" s="37">
        <f t="shared" si="2"/>
        <v>0</v>
      </c>
      <c r="J28" s="37">
        <f t="shared" si="3"/>
        <v>0</v>
      </c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" customHeight="1">
      <c r="A29" s="11"/>
      <c r="B29" s="6"/>
      <c r="C29" s="26"/>
      <c r="D29" s="25"/>
      <c r="E29" s="22"/>
      <c r="F29" s="27" t="s">
        <v>32</v>
      </c>
      <c r="G29" s="27"/>
      <c r="H29" s="37">
        <f>SUM(H26:H28)</f>
        <v>0</v>
      </c>
      <c r="I29" s="37">
        <f>SUM(I26:I28)</f>
        <v>0</v>
      </c>
      <c r="J29" s="37">
        <f>SUM(J26:J28)</f>
        <v>0</v>
      </c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1:20" ht="14.25"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1:20" ht="14.25"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8:20" ht="14.25">
      <c r="H32" s="44"/>
      <c r="I32" s="44"/>
      <c r="J32" s="44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8:20" ht="14.25">
      <c r="H33" t="s">
        <v>53</v>
      </c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8:20" ht="14.25">
      <c r="H34" t="s">
        <v>52</v>
      </c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9:20" ht="14.25">
      <c r="I35" s="44"/>
      <c r="K35" s="2"/>
      <c r="L35" s="2"/>
      <c r="M35" s="2"/>
      <c r="N35" s="2"/>
      <c r="O35" s="2"/>
      <c r="P35" s="2"/>
      <c r="Q35" s="2"/>
      <c r="R35" s="2"/>
      <c r="S35" s="2"/>
      <c r="T35" s="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2019-06-19T08:07:51Z</cp:lastPrinted>
  <dcterms:created xsi:type="dcterms:W3CDTF">2019-02-11T12:54:05Z</dcterms:created>
  <dcterms:modified xsi:type="dcterms:W3CDTF">2019-06-19T09:24:42Z</dcterms:modified>
  <cp:category/>
  <cp:version/>
  <cp:contentType/>
  <cp:contentStatus/>
</cp:coreProperties>
</file>