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015" activeTab="0"/>
  </bookViews>
  <sheets>
    <sheet name="SIWZ zał. nr 5" sheetId="1" r:id="rId1"/>
  </sheets>
  <definedNames>
    <definedName name="_xlnm.Print_Area" localSheetId="0">'SIWZ zał. nr 5'!$A$1:$L$139</definedName>
  </definedNames>
  <calcPr fullCalcOnLoad="1"/>
</workbook>
</file>

<file path=xl/sharedStrings.xml><?xml version="1.0" encoding="utf-8"?>
<sst xmlns="http://schemas.openxmlformats.org/spreadsheetml/2006/main" count="251" uniqueCount="119">
  <si>
    <t>Wartość roczna</t>
  </si>
  <si>
    <t>Lp</t>
  </si>
  <si>
    <t>Nazwa pakietu</t>
  </si>
  <si>
    <t>Nazwa handlowa</t>
  </si>
  <si>
    <t>J.m.</t>
  </si>
  <si>
    <t>Cena jedn. Netto</t>
  </si>
  <si>
    <t>Cena z VAT  brutto</t>
  </si>
  <si>
    <t>VAT</t>
  </si>
  <si>
    <t>Wartość Brutto</t>
  </si>
  <si>
    <t>Ilość</t>
  </si>
  <si>
    <t>Rękaw foliowo - papierowy płaski
 50mm x 200m</t>
  </si>
  <si>
    <t>50mm x 200m</t>
  </si>
  <si>
    <t xml:space="preserve">Rękaw foliowo - papierowy płaski 
</t>
  </si>
  <si>
    <t>75mm x 200m</t>
  </si>
  <si>
    <t xml:space="preserve"> 100mmx200m</t>
  </si>
  <si>
    <t xml:space="preserve">Rękaw foliowo - papierowy płaski
</t>
  </si>
  <si>
    <t>150mm x200m</t>
  </si>
  <si>
    <t>Rękaw foliowo - papierowy płaski</t>
  </si>
  <si>
    <t>200mm x 200m</t>
  </si>
  <si>
    <t xml:space="preserve">Rękaw foliowo - papierowy płaski </t>
  </si>
  <si>
    <t>250mm x 200m</t>
  </si>
  <si>
    <t>300mm x 200m</t>
  </si>
  <si>
    <t xml:space="preserve">Rękaw foliowo - papierowy z fałdą </t>
  </si>
  <si>
    <t>150 x 50 x 100m</t>
  </si>
  <si>
    <t>200 x 50 x 100m</t>
  </si>
  <si>
    <t xml:space="preserve">Rękaw foliowo - papierowy z fałdą  </t>
  </si>
  <si>
    <t>Razem</t>
  </si>
  <si>
    <t>Pakiet nr 1 - Rękawy foliowo-papierowe</t>
  </si>
  <si>
    <t xml:space="preserve">Papier krepowany zielony                                </t>
  </si>
  <si>
    <t>50 x 50cm</t>
  </si>
  <si>
    <t>arkusz</t>
  </si>
  <si>
    <t xml:space="preserve">Papier krepowany zielony                              </t>
  </si>
  <si>
    <t>75 x 75cm</t>
  </si>
  <si>
    <t xml:space="preserve">Papier krepowany zielony                                   </t>
  </si>
  <si>
    <t>90 x 90cm</t>
  </si>
  <si>
    <t xml:space="preserve">Papier krepowany zielony                          </t>
  </si>
  <si>
    <t>100 x 100cm</t>
  </si>
  <si>
    <t xml:space="preserve">Papier krepowany zielony                           </t>
  </si>
  <si>
    <t>120 x 120cm</t>
  </si>
  <si>
    <t xml:space="preserve">Papier krepowany biały </t>
  </si>
  <si>
    <t xml:space="preserve"> 75 x 75cm</t>
  </si>
  <si>
    <t xml:space="preserve"> 100 x 100cm</t>
  </si>
  <si>
    <t xml:space="preserve">Włóknina dwukolorowa niebiesko/fioletowa          </t>
  </si>
  <si>
    <t xml:space="preserve">Włóknina dwukolorowa niebiesko/fioletowa        </t>
  </si>
  <si>
    <t>Włóknina dwukolorowa niebiesko/fioleto</t>
  </si>
  <si>
    <t>Plomba do kontenera typu Aesculap,plastikowa 1op. = 1000 szt.</t>
  </si>
  <si>
    <t>op.</t>
  </si>
  <si>
    <t>Pakiet nr 3 - Testy do sterylizacji</t>
  </si>
  <si>
    <t xml:space="preserve">Pasek testowy Bowie-Dick </t>
  </si>
  <si>
    <t>Test symulacyjny Bowie-Dick do przyrządu testowego Compact PCD. Wymiar testu 6mm x 65mm. 6 żółtych pól wskaźnikowych -po sterylizacji zmiana koloru żółtego na czarny.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</si>
  <si>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</si>
  <si>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</si>
  <si>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Test chemiczny do pary wodnej kl. V</t>
  </si>
  <si>
    <t>Zintegrowany wskaźnik chemiczny,  klasa V, działa na zasadzie przesunięcia substancji wskaźnikowej w określonym polu.</t>
  </si>
  <si>
    <t>Taśma sterylizacyjna do pary wodnej</t>
  </si>
  <si>
    <t>Taśma samoprzylepna ze wskaźnikiem sterylizacji do opakowań jednorazowego użytku, szer, 1,9 cm x  50 m</t>
  </si>
  <si>
    <t>Taśma sterylizacyjna bez wskaźnika sterylizacji - neutralna</t>
  </si>
  <si>
    <t>Taśma samoprzylepna do zamykania opakowań sterylizacyjnych papierowych i z włókniny; szer.19 mm x 50 m</t>
  </si>
  <si>
    <t>Test chemiczny paskowy do EO kl. IV</t>
  </si>
  <si>
    <t>Wieloparametrowy wskaźnik chemiczny do sterylizacji w tlenku etylenu, klasy IV, liniowy, substancja wskaźnikowa na całej długości wskaźnika, wrażliwy na wszystkie parametry cyklu.</t>
  </si>
  <si>
    <t>Test biologiczny fiolkowy do pary wodnej</t>
  </si>
  <si>
    <t>Test biologiczny fiolkowy do EO</t>
  </si>
  <si>
    <t>Zawierający spory B. Subtilis, do inkubowania w inkubatorze Attest firmy 3M, I odczyt po 24 godz.,II po 48 godz</t>
  </si>
  <si>
    <t>Sprawdzian zgrzewania do kontroli prawidłowości działania zgrzewarek rotacyjnych typu Havo</t>
  </si>
  <si>
    <t>szt.</t>
  </si>
  <si>
    <t>szt</t>
  </si>
  <si>
    <t>rol</t>
  </si>
  <si>
    <t>Test chemiczny do EO kl. V</t>
  </si>
  <si>
    <t>Zintegrowany wskaźnik chemiczny do sterylizacji w tlenku etylenu,  klasa V, działa na zasadzie przesunięcia substancji wskaźnikowej w określonym polu.</t>
  </si>
  <si>
    <t>Test do kontroli mycia maszynowego</t>
  </si>
  <si>
    <t>Wskaźnik paskowy do oceny skuteczności mycia maszynowego, z naniesionym nietoksycznym zabrudzeniem</t>
  </si>
  <si>
    <t>Zawierający spory B. Stearothermophilus, do inkubowania w inkubatorze Attest firmy 3M, I odczyt po 12 godz., II po 24 godz.</t>
  </si>
  <si>
    <t>Etykieta trzyrzędowa do metkownicy Blitz</t>
  </si>
  <si>
    <t>Etykieta zielona ze wskaźnikiem sterylizacji parą wodną do metkownicy  typu Blitz. Kolejność wydruku pól na etykiecie: inicjały operatora, nr sterylizatora, nr wsadu, data sterylizacji, data ważności. Wielkość opakowania rol=750 szt.</t>
  </si>
  <si>
    <t>Test do kontroli zgrzewarek rotacyjnych typu Havo.</t>
  </si>
  <si>
    <t>Pakiet nr 4 - Testy do sterylizacji TST</t>
  </si>
  <si>
    <t>Wymagania szczegółowe</t>
  </si>
  <si>
    <t xml:space="preserve">Test chemiczny emulacyjny TST do pary wodnej kl. VI, </t>
  </si>
  <si>
    <t>Wskaźnik emulacyjny, zintegrowany, klasa VI,  7 min 134 st.C / 20 min w 121st.C</t>
  </si>
  <si>
    <t>Test do kontroli dezynfekcji termicznej</t>
  </si>
  <si>
    <t xml:space="preserve">Wskaźnik do kontroli dezynfekcji termicznej, badający  parametry: temperaturę 93 st.C i czas 10 min </t>
  </si>
  <si>
    <t>125mm x200m</t>
  </si>
  <si>
    <t>380mm x 200m</t>
  </si>
  <si>
    <t xml:space="preserve"> 250 x 65 x 100m </t>
  </si>
  <si>
    <t xml:space="preserve">  300 x 65 x 100m </t>
  </si>
  <si>
    <t xml:space="preserve"> 350 x 80 x100m</t>
  </si>
  <si>
    <t xml:space="preserve">Ilość </t>
  </si>
  <si>
    <t>Wartość netto</t>
  </si>
  <si>
    <t>Wartość VAT</t>
  </si>
  <si>
    <t>VAT w  %</t>
  </si>
  <si>
    <t xml:space="preserve">Cena  </t>
  </si>
  <si>
    <t>Sprawa P/43/10/2016/STER</t>
  </si>
  <si>
    <t>Folia min. sześciowarstwowa nie licząc warstw kleju</t>
  </si>
  <si>
    <t>Napisy i testy poza przestrzenią pakowania</t>
  </si>
  <si>
    <t>Wskaźniki procesu sterylizacji parowej i EO</t>
  </si>
  <si>
    <t>Jednoznacznie oznaczony kierunek otwierania</t>
  </si>
  <si>
    <t>Zgrzewalne w temperaturze 150-210°C</t>
  </si>
  <si>
    <t>Wymagana kompletna charakterystyka papieru i foli, wydana przez producenta w celu potwierdzenia i oceny parametrów wytrzymałościowych i zgodności z obowiązującymi normami</t>
  </si>
  <si>
    <t>1.</t>
  </si>
  <si>
    <t>2.</t>
  </si>
  <si>
    <t>3.</t>
  </si>
  <si>
    <t>4.</t>
  </si>
  <si>
    <t>5.</t>
  </si>
  <si>
    <t>6.</t>
  </si>
  <si>
    <t>7.</t>
  </si>
  <si>
    <r>
      <t>Papier o garamaturze 70g/m</t>
    </r>
    <r>
      <rPr>
        <sz val="12"/>
        <color indexed="8"/>
        <rFont val="Calibri"/>
        <family val="2"/>
      </rPr>
      <t>²</t>
    </r>
  </si>
  <si>
    <t>Uwaga - Wymagania do pakietu nr 1</t>
  </si>
  <si>
    <t>Włókno celulozowe, kolor zielony i biały - dotyczy poz. nr 1-9</t>
  </si>
  <si>
    <t>Włóknina składająca się z pięciu warstw polipropylenu - dotyczy poz. nr 10-12</t>
  </si>
  <si>
    <t>Włóknina dwukolorowa (niebiesko/fioletowa - dotyczy poz. nr 10-12</t>
  </si>
  <si>
    <r>
      <t>Gramatura  43g/m</t>
    </r>
    <r>
      <rPr>
        <sz val="12"/>
        <color indexed="8"/>
        <rFont val="Calibri"/>
        <family val="2"/>
      </rPr>
      <t>²</t>
    </r>
    <r>
      <rPr>
        <sz val="12"/>
        <color indexed="8"/>
        <rFont val="Arial"/>
        <family val="2"/>
      </rPr>
      <t xml:space="preserve"> - dotyczy poz. nr 10-12</t>
    </r>
  </si>
  <si>
    <t>Wymagana charakterystyka wytrzymałościowa wydana przez producenta w celu potwierdzenia i oceny parametrów wytrzymałościowych i zgodności z obowiązującymi normami.</t>
  </si>
  <si>
    <t>Załacznik nr 5 do SIWZ</t>
  </si>
  <si>
    <t>Pakiet nr 5 - Testy do kontroli dezynfekcji termicznej</t>
  </si>
  <si>
    <t>Pakiet nr 2A - Papier krepowy</t>
  </si>
  <si>
    <t>Pakiet nr 2B - Włóknina</t>
  </si>
  <si>
    <t>Uwaga - Wymagania do pakietu nr 2A</t>
  </si>
  <si>
    <t>Uwaga - Wymagania do pakietu nr 2B</t>
  </si>
  <si>
    <t>Gramatura nominalna 60g/m² - dotyczy poz. nr 1-9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</si>
</sst>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1"/>
      <family val="0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1"/>
      <family val="0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43" fillId="0" borderId="0">
      <alignment/>
      <protection/>
    </xf>
    <xf numFmtId="165" fontId="44" fillId="0" borderId="0">
      <alignment/>
      <protection/>
    </xf>
    <xf numFmtId="164" fontId="12" fillId="0" borderId="0">
      <alignment/>
      <protection/>
    </xf>
    <xf numFmtId="0" fontId="2" fillId="0" borderId="0">
      <alignment/>
      <protection/>
    </xf>
    <xf numFmtId="0" fontId="44" fillId="0" borderId="0" applyNumberFormat="0" applyBorder="0" applyProtection="0">
      <alignment/>
    </xf>
    <xf numFmtId="0" fontId="44" fillId="0" borderId="0">
      <alignment/>
      <protection/>
    </xf>
    <xf numFmtId="0" fontId="45" fillId="0" borderId="0">
      <alignment/>
      <protection/>
    </xf>
    <xf numFmtId="0" fontId="13" fillId="0" borderId="0" applyNumberFormat="0" applyBorder="0" applyProtection="0">
      <alignment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166" fontId="45" fillId="0" borderId="0">
      <alignment/>
      <protection/>
    </xf>
    <xf numFmtId="9" fontId="44" fillId="0" borderId="0">
      <alignment/>
      <protection/>
    </xf>
    <xf numFmtId="0" fontId="46" fillId="0" borderId="0">
      <alignment horizontal="center"/>
      <protection/>
    </xf>
    <xf numFmtId="0" fontId="46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54" fillId="0" borderId="0">
      <alignment/>
      <protection/>
    </xf>
    <xf numFmtId="0" fontId="7" fillId="0" borderId="0">
      <alignment/>
      <protection/>
    </xf>
    <xf numFmtId="166" fontId="45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>
      <alignment/>
      <protection/>
    </xf>
    <xf numFmtId="167" fontId="59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102">
      <alignment/>
      <protection/>
    </xf>
    <xf numFmtId="4" fontId="2" fillId="0" borderId="0" xfId="102" applyNumberFormat="1">
      <alignment/>
      <protection/>
    </xf>
    <xf numFmtId="9" fontId="2" fillId="0" borderId="0" xfId="102" applyNumberFormat="1">
      <alignment/>
      <protection/>
    </xf>
    <xf numFmtId="0" fontId="4" fillId="0" borderId="0" xfId="102" applyFont="1" applyBorder="1" applyAlignment="1">
      <alignment horizontal="center" vertical="center"/>
      <protection/>
    </xf>
    <xf numFmtId="0" fontId="6" fillId="0" borderId="0" xfId="102" applyFont="1">
      <alignment/>
      <protection/>
    </xf>
    <xf numFmtId="0" fontId="8" fillId="0" borderId="0" xfId="102" applyFont="1">
      <alignment/>
      <protection/>
    </xf>
    <xf numFmtId="0" fontId="4" fillId="33" borderId="10" xfId="102" applyFont="1" applyFill="1" applyBorder="1" applyAlignment="1">
      <alignment horizontal="center" vertical="center"/>
      <protection/>
    </xf>
    <xf numFmtId="0" fontId="4" fillId="33" borderId="11" xfId="102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1" xfId="102" applyFont="1" applyFill="1" applyBorder="1" applyAlignment="1">
      <alignment horizontal="center" vertical="center" wrapText="1"/>
      <protection/>
    </xf>
    <xf numFmtId="0" fontId="4" fillId="33" borderId="10" xfId="102" applyFont="1" applyFill="1" applyBorder="1" applyAlignment="1">
      <alignment horizontal="center" vertical="center" wrapText="1"/>
      <protection/>
    </xf>
    <xf numFmtId="4" fontId="4" fillId="33" borderId="10" xfId="102" applyNumberFormat="1" applyFont="1" applyFill="1" applyBorder="1" applyAlignment="1">
      <alignment horizontal="center" vertical="center" wrapText="1"/>
      <protection/>
    </xf>
    <xf numFmtId="9" fontId="4" fillId="33" borderId="10" xfId="102" applyNumberFormat="1" applyFont="1" applyFill="1" applyBorder="1" applyAlignment="1">
      <alignment horizontal="center" vertical="center" wrapText="1"/>
      <protection/>
    </xf>
    <xf numFmtId="0" fontId="6" fillId="33" borderId="10" xfId="105" applyFont="1" applyFill="1" applyBorder="1" applyAlignment="1">
      <alignment wrapText="1"/>
      <protection/>
    </xf>
    <xf numFmtId="0" fontId="7" fillId="33" borderId="10" xfId="105" applyFont="1" applyFill="1" applyBorder="1" applyAlignment="1">
      <alignment wrapText="1"/>
      <protection/>
    </xf>
    <xf numFmtId="0" fontId="6" fillId="33" borderId="10" xfId="102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105" applyNumberFormat="1" applyFont="1" applyFill="1" applyBorder="1" applyAlignment="1">
      <alignment horizontal="center" vertical="center"/>
      <protection/>
    </xf>
    <xf numFmtId="0" fontId="4" fillId="33" borderId="12" xfId="102" applyFont="1" applyFill="1" applyBorder="1" applyAlignment="1">
      <alignment horizontal="center" vertical="center"/>
      <protection/>
    </xf>
    <xf numFmtId="0" fontId="9" fillId="33" borderId="13" xfId="119" applyFont="1" applyFill="1" applyBorder="1" applyAlignment="1">
      <alignment vertical="top" wrapText="1"/>
      <protection/>
    </xf>
    <xf numFmtId="0" fontId="9" fillId="33" borderId="12" xfId="119" applyFont="1" applyFill="1" applyBorder="1" applyAlignment="1">
      <alignment vertical="top" wrapText="1"/>
      <protection/>
    </xf>
    <xf numFmtId="0" fontId="10" fillId="33" borderId="12" xfId="102" applyFont="1" applyFill="1" applyBorder="1" applyAlignment="1">
      <alignment horizontal="center" vertical="center" wrapText="1"/>
      <protection/>
    </xf>
    <xf numFmtId="0" fontId="11" fillId="33" borderId="12" xfId="102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33" borderId="10" xfId="105" applyFont="1" applyFill="1" applyBorder="1" applyAlignment="1">
      <alignment vertical="center" wrapText="1"/>
      <protection/>
    </xf>
    <xf numFmtId="0" fontId="7" fillId="33" borderId="10" xfId="105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2" fontId="14" fillId="33" borderId="10" xfId="102" applyNumberFormat="1" applyFont="1" applyFill="1" applyBorder="1" applyAlignment="1">
      <alignment horizontal="right" vertical="center"/>
      <protection/>
    </xf>
    <xf numFmtId="9" fontId="14" fillId="33" borderId="10" xfId="102" applyNumberFormat="1" applyFont="1" applyFill="1" applyBorder="1" applyAlignment="1">
      <alignment horizontal="center" vertical="center"/>
      <protection/>
    </xf>
    <xf numFmtId="4" fontId="14" fillId="33" borderId="10" xfId="102" applyNumberFormat="1" applyFont="1" applyFill="1" applyBorder="1" applyAlignment="1">
      <alignment horizontal="center" vertical="center"/>
      <protection/>
    </xf>
    <xf numFmtId="4" fontId="14" fillId="33" borderId="10" xfId="102" applyNumberFormat="1" applyFont="1" applyFill="1" applyBorder="1" applyAlignment="1">
      <alignment horizontal="right" vertical="center"/>
      <protection/>
    </xf>
    <xf numFmtId="4" fontId="6" fillId="33" borderId="12" xfId="102" applyNumberFormat="1" applyFont="1" applyFill="1" applyBorder="1" applyAlignment="1">
      <alignment horizontal="center" vertical="center"/>
      <protection/>
    </xf>
    <xf numFmtId="4" fontId="6" fillId="33" borderId="12" xfId="45" applyNumberFormat="1" applyFont="1" applyFill="1" applyBorder="1" applyAlignment="1">
      <alignment horizontal="center" vertical="center" wrapText="1"/>
    </xf>
    <xf numFmtId="2" fontId="6" fillId="33" borderId="12" xfId="102" applyNumberFormat="1" applyFont="1" applyFill="1" applyBorder="1" applyAlignment="1">
      <alignment horizontal="center" vertical="center"/>
      <protection/>
    </xf>
    <xf numFmtId="9" fontId="6" fillId="33" borderId="12" xfId="102" applyNumberFormat="1" applyFont="1" applyFill="1" applyBorder="1" applyAlignment="1">
      <alignment horizontal="center" vertical="center"/>
      <protection/>
    </xf>
    <xf numFmtId="4" fontId="65" fillId="0" borderId="0" xfId="102" applyNumberFormat="1" applyFont="1">
      <alignment/>
      <protection/>
    </xf>
    <xf numFmtId="0" fontId="65" fillId="0" borderId="0" xfId="102" applyFont="1">
      <alignment/>
      <protection/>
    </xf>
    <xf numFmtId="9" fontId="65" fillId="0" borderId="0" xfId="102" applyNumberFormat="1" applyFont="1">
      <alignment/>
      <protection/>
    </xf>
    <xf numFmtId="0" fontId="5" fillId="33" borderId="13" xfId="119" applyFont="1" applyFill="1" applyBorder="1" applyAlignment="1">
      <alignment vertical="top" wrapText="1"/>
      <protection/>
    </xf>
    <xf numFmtId="0" fontId="4" fillId="33" borderId="0" xfId="102" applyFont="1" applyFill="1" applyBorder="1" applyAlignment="1">
      <alignment horizontal="center" vertical="center"/>
      <protection/>
    </xf>
    <xf numFmtId="0" fontId="9" fillId="33" borderId="0" xfId="119" applyFont="1" applyFill="1" applyBorder="1" applyAlignment="1">
      <alignment vertical="top" wrapText="1"/>
      <protection/>
    </xf>
    <xf numFmtId="0" fontId="10" fillId="33" borderId="0" xfId="102" applyFont="1" applyFill="1" applyBorder="1" applyAlignment="1">
      <alignment horizontal="center" vertical="center" wrapText="1"/>
      <protection/>
    </xf>
    <xf numFmtId="0" fontId="11" fillId="33" borderId="0" xfId="102" applyFont="1" applyFill="1" applyBorder="1" applyAlignment="1">
      <alignment horizontal="center" vertical="center" wrapText="1"/>
      <protection/>
    </xf>
    <xf numFmtId="4" fontId="6" fillId="33" borderId="0" xfId="45" applyNumberFormat="1" applyFont="1" applyFill="1" applyBorder="1" applyAlignment="1">
      <alignment horizontal="center" vertical="center" wrapText="1"/>
    </xf>
    <xf numFmtId="2" fontId="6" fillId="33" borderId="0" xfId="102" applyNumberFormat="1" applyFont="1" applyFill="1" applyBorder="1" applyAlignment="1">
      <alignment horizontal="center" vertical="center"/>
      <protection/>
    </xf>
    <xf numFmtId="9" fontId="6" fillId="33" borderId="0" xfId="102" applyNumberFormat="1" applyFont="1" applyFill="1" applyBorder="1" applyAlignment="1">
      <alignment horizontal="center" vertical="center"/>
      <protection/>
    </xf>
    <xf numFmtId="4" fontId="6" fillId="33" borderId="0" xfId="102" applyNumberFormat="1" applyFont="1" applyFill="1" applyBorder="1" applyAlignment="1">
      <alignment horizontal="center" vertical="center"/>
      <protection/>
    </xf>
    <xf numFmtId="0" fontId="5" fillId="33" borderId="0" xfId="119" applyFont="1" applyFill="1" applyBorder="1" applyAlignment="1">
      <alignment vertical="top" wrapText="1"/>
      <protection/>
    </xf>
    <xf numFmtId="0" fontId="16" fillId="33" borderId="0" xfId="119" applyFont="1" applyFill="1" applyBorder="1" applyAlignment="1">
      <alignment vertical="top"/>
      <protection/>
    </xf>
    <xf numFmtId="0" fontId="14" fillId="33" borderId="0" xfId="102" applyFont="1" applyFill="1" applyBorder="1" applyAlignment="1">
      <alignment horizontal="center" vertical="center"/>
      <protection/>
    </xf>
    <xf numFmtId="0" fontId="14" fillId="33" borderId="0" xfId="102" applyFont="1" applyFill="1" applyBorder="1" applyAlignment="1">
      <alignment horizontal="center" vertical="top"/>
      <protection/>
    </xf>
    <xf numFmtId="0" fontId="4" fillId="33" borderId="15" xfId="102" applyFont="1" applyFill="1" applyBorder="1" applyAlignment="1">
      <alignment horizontal="center" vertical="center"/>
      <protection/>
    </xf>
    <xf numFmtId="0" fontId="4" fillId="33" borderId="16" xfId="102" applyFont="1" applyFill="1" applyBorder="1" applyAlignment="1">
      <alignment horizontal="center" vertical="center"/>
      <protection/>
    </xf>
    <xf numFmtId="0" fontId="4" fillId="33" borderId="17" xfId="102" applyFont="1" applyFill="1" applyBorder="1" applyAlignment="1">
      <alignment horizontal="center" vertical="center"/>
      <protection/>
    </xf>
    <xf numFmtId="4" fontId="4" fillId="33" borderId="15" xfId="102" applyNumberFormat="1" applyFont="1" applyFill="1" applyBorder="1" applyAlignment="1">
      <alignment horizontal="center" vertical="center"/>
      <protection/>
    </xf>
    <xf numFmtId="4" fontId="4" fillId="33" borderId="16" xfId="102" applyNumberFormat="1" applyFont="1" applyFill="1" applyBorder="1" applyAlignment="1">
      <alignment horizontal="center" vertical="center"/>
      <protection/>
    </xf>
    <xf numFmtId="4" fontId="4" fillId="33" borderId="17" xfId="102" applyNumberFormat="1" applyFont="1" applyFill="1" applyBorder="1" applyAlignment="1">
      <alignment horizontal="center" vertical="center"/>
      <protection/>
    </xf>
  </cellXfs>
  <cellStyles count="12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4" xfId="49"/>
    <cellStyle name="Excel Built-in Comma" xfId="50"/>
    <cellStyle name="Excel Built-in Comma 1" xfId="51"/>
    <cellStyle name="Excel Built-in Comma_Umowy 2014" xfId="52"/>
    <cellStyle name="Excel Built-in Normal" xfId="53"/>
    <cellStyle name="Excel Built-in Normal 1" xfId="54"/>
    <cellStyle name="Excel Built-in Normal 1 2" xfId="55"/>
    <cellStyle name="Excel Built-in Normal 1 3" xfId="56"/>
    <cellStyle name="Excel Built-in Normal 1_Umowy 2014" xfId="57"/>
    <cellStyle name="Excel Built-in Normal 10" xfId="58"/>
    <cellStyle name="Excel Built-in Normal 11" xfId="59"/>
    <cellStyle name="Excel Built-in Normal 12" xfId="60"/>
    <cellStyle name="Excel Built-in Normal 13" xfId="61"/>
    <cellStyle name="Excel Built-in Normal 14" xfId="62"/>
    <cellStyle name="Excel Built-in Normal 15" xfId="63"/>
    <cellStyle name="Excel Built-in Normal 16" xfId="64"/>
    <cellStyle name="Excel Built-in Normal 17" xfId="65"/>
    <cellStyle name="Excel Built-in Normal 18" xfId="66"/>
    <cellStyle name="Excel Built-in Normal 19" xfId="67"/>
    <cellStyle name="Excel Built-in Normal 2" xfId="68"/>
    <cellStyle name="Excel Built-in Normal 20" xfId="69"/>
    <cellStyle name="Excel Built-in Normal 3" xfId="70"/>
    <cellStyle name="Excel Built-in Normal 4" xfId="71"/>
    <cellStyle name="Excel Built-in Normal 5" xfId="72"/>
    <cellStyle name="Excel Built-in Normal 6" xfId="73"/>
    <cellStyle name="Excel Built-in Normal 7" xfId="74"/>
    <cellStyle name="Excel Built-in Normal 8" xfId="75"/>
    <cellStyle name="Excel Built-in Normal 9" xfId="76"/>
    <cellStyle name="Excel Built-in Percent" xfId="77"/>
    <cellStyle name="Heading" xfId="78"/>
    <cellStyle name="Heading1" xfId="79"/>
    <cellStyle name="Hyperlink" xfId="80"/>
    <cellStyle name="Komórka połączona" xfId="81"/>
    <cellStyle name="Komórka zaznaczona" xfId="82"/>
    <cellStyle name="Nagłówek 1" xfId="83"/>
    <cellStyle name="Nagłówek 2" xfId="84"/>
    <cellStyle name="Nagłówek 3" xfId="85"/>
    <cellStyle name="Nagłówek 4" xfId="86"/>
    <cellStyle name="Neutralne" xfId="87"/>
    <cellStyle name="Normal 2 16" xfId="88"/>
    <cellStyle name="Normal 2 16 2" xfId="89"/>
    <cellStyle name="Normal_wyysyjqqhjq9yjqjys9lys4sl8dl4C2lhyh9Ch2q 1 " xfId="90"/>
    <cellStyle name="Normalny 10" xfId="91"/>
    <cellStyle name="Normalny 11" xfId="92"/>
    <cellStyle name="Normalny 2" xfId="93"/>
    <cellStyle name="Normalny 2 2" xfId="94"/>
    <cellStyle name="Normalny 2 2 2" xfId="95"/>
    <cellStyle name="Normalny 2 2 3" xfId="96"/>
    <cellStyle name="Normalny 2 3" xfId="97"/>
    <cellStyle name="Normalny 2 3 2" xfId="98"/>
    <cellStyle name="Normalny 2 4" xfId="99"/>
    <cellStyle name="Normalny 2 5" xfId="100"/>
    <cellStyle name="Normalny 3" xfId="101"/>
    <cellStyle name="Normalny 3 2" xfId="102"/>
    <cellStyle name="Normalny 3 3" xfId="103"/>
    <cellStyle name="Normalny 3 4" xfId="104"/>
    <cellStyle name="Normalny 4" xfId="105"/>
    <cellStyle name="Normalny 4 2" xfId="106"/>
    <cellStyle name="Normalny 4 3" xfId="107"/>
    <cellStyle name="Normalny 5" xfId="108"/>
    <cellStyle name="Normalny 5 2" xfId="109"/>
    <cellStyle name="Normalny 5 2 2" xfId="110"/>
    <cellStyle name="Normalny 6" xfId="111"/>
    <cellStyle name="Normalny 6 2" xfId="112"/>
    <cellStyle name="Normalny 6_Umowy 2014" xfId="113"/>
    <cellStyle name="Normalny 7" xfId="114"/>
    <cellStyle name="Normalny 8" xfId="115"/>
    <cellStyle name="Normalny 8 2" xfId="116"/>
    <cellStyle name="Normalny 8_Umowy 2014" xfId="117"/>
    <cellStyle name="Normalny 9" xfId="118"/>
    <cellStyle name="Normalny_pakiet cewniki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Procentowy 4" xfId="126"/>
    <cellStyle name="Procentowy 5" xfId="127"/>
    <cellStyle name="Result" xfId="128"/>
    <cellStyle name="Result2" xfId="129"/>
    <cellStyle name="Suma" xfId="130"/>
    <cellStyle name="Tekst objaśnienia" xfId="131"/>
    <cellStyle name="Tekst ostrzeżenia" xfId="132"/>
    <cellStyle name="Tytuł" xfId="133"/>
    <cellStyle name="Uwaga" xfId="134"/>
    <cellStyle name="Currency" xfId="135"/>
    <cellStyle name="Currency [0]" xfId="136"/>
    <cellStyle name="Walutowy 2" xfId="137"/>
    <cellStyle name="Walutowy 2 2" xfId="138"/>
    <cellStyle name="Walutowy 3" xfId="139"/>
    <cellStyle name="Walutowy 4" xfId="140"/>
    <cellStyle name="Złe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BreakPreview" zoomScale="60" zoomScaleNormal="75" zoomScalePageLayoutView="0" workbookViewId="0" topLeftCell="A28">
      <selection activeCell="M107" sqref="M107"/>
    </sheetView>
  </sheetViews>
  <sheetFormatPr defaultColWidth="9.140625" defaultRowHeight="15"/>
  <cols>
    <col min="1" max="1" width="4.8515625" style="1" customWidth="1"/>
    <col min="2" max="2" width="43.57421875" style="1" customWidth="1"/>
    <col min="3" max="3" width="49.00390625" style="1" customWidth="1"/>
    <col min="4" max="4" width="30.00390625" style="1" customWidth="1"/>
    <col min="5" max="5" width="15.7109375" style="1" customWidth="1"/>
    <col min="6" max="6" width="10.7109375" style="1" customWidth="1"/>
    <col min="7" max="7" width="15.28125" style="2" customWidth="1"/>
    <col min="8" max="8" width="13.28125" style="1" bestFit="1" customWidth="1"/>
    <col min="9" max="9" width="8.140625" style="3" customWidth="1"/>
    <col min="10" max="10" width="15.421875" style="2" customWidth="1"/>
    <col min="11" max="11" width="11.421875" style="2" customWidth="1"/>
    <col min="12" max="12" width="14.8515625" style="1" customWidth="1"/>
    <col min="13" max="16384" width="9.140625" style="1" customWidth="1"/>
  </cols>
  <sheetData>
    <row r="1" ht="12.75">
      <c r="A1" s="1" t="s">
        <v>91</v>
      </c>
    </row>
    <row r="2" spans="3:4" ht="15.75">
      <c r="C2" s="6" t="s">
        <v>112</v>
      </c>
      <c r="D2" s="6"/>
    </row>
    <row r="4" ht="15.75">
      <c r="B4" s="6" t="s">
        <v>27</v>
      </c>
    </row>
    <row r="5" spans="1:12" ht="15">
      <c r="A5" s="7"/>
      <c r="B5" s="7"/>
      <c r="C5" s="7"/>
      <c r="D5" s="7"/>
      <c r="E5" s="7"/>
      <c r="F5" s="7"/>
      <c r="G5" s="55" t="s">
        <v>90</v>
      </c>
      <c r="H5" s="56"/>
      <c r="I5" s="57"/>
      <c r="J5" s="55" t="s">
        <v>0</v>
      </c>
      <c r="K5" s="56"/>
      <c r="L5" s="57"/>
    </row>
    <row r="6" spans="1:12" ht="30">
      <c r="A6" s="8" t="s">
        <v>1</v>
      </c>
      <c r="B6" s="9" t="s">
        <v>2</v>
      </c>
      <c r="C6" s="10" t="s">
        <v>76</v>
      </c>
      <c r="D6" s="29" t="s">
        <v>3</v>
      </c>
      <c r="E6" s="11" t="s">
        <v>4</v>
      </c>
      <c r="F6" s="12" t="s">
        <v>86</v>
      </c>
      <c r="G6" s="13" t="s">
        <v>5</v>
      </c>
      <c r="H6" s="12" t="s">
        <v>6</v>
      </c>
      <c r="I6" s="14" t="s">
        <v>89</v>
      </c>
      <c r="J6" s="13" t="s">
        <v>87</v>
      </c>
      <c r="K6" s="13" t="s">
        <v>88</v>
      </c>
      <c r="L6" s="12" t="s">
        <v>8</v>
      </c>
    </row>
    <row r="7" spans="1:12" ht="31.5">
      <c r="A7" s="7">
        <v>1</v>
      </c>
      <c r="B7" s="15" t="s">
        <v>10</v>
      </c>
      <c r="C7" s="16" t="s">
        <v>11</v>
      </c>
      <c r="D7" s="16"/>
      <c r="E7" s="17" t="s">
        <v>64</v>
      </c>
      <c r="F7" s="18">
        <v>20</v>
      </c>
      <c r="G7" s="19"/>
      <c r="H7" s="31">
        <f>G7*I7+G7</f>
        <v>0</v>
      </c>
      <c r="I7" s="32"/>
      <c r="J7" s="33">
        <f>F7*G7</f>
        <v>0</v>
      </c>
      <c r="K7" s="33">
        <f>L7-J7</f>
        <v>0</v>
      </c>
      <c r="L7" s="34">
        <f>F7*H7</f>
        <v>0</v>
      </c>
    </row>
    <row r="8" spans="1:12" ht="31.5">
      <c r="A8" s="7">
        <v>2</v>
      </c>
      <c r="B8" s="15" t="s">
        <v>12</v>
      </c>
      <c r="C8" s="16" t="s">
        <v>13</v>
      </c>
      <c r="D8" s="16"/>
      <c r="E8" s="17" t="s">
        <v>64</v>
      </c>
      <c r="F8" s="18">
        <v>30</v>
      </c>
      <c r="G8" s="19"/>
      <c r="H8" s="31">
        <f>G8*I8+G8</f>
        <v>0</v>
      </c>
      <c r="I8" s="32"/>
      <c r="J8" s="33">
        <f aca="true" t="shared" si="0" ref="J8:J20">F8*G8</f>
        <v>0</v>
      </c>
      <c r="K8" s="33">
        <f aca="true" t="shared" si="1" ref="K8:K20">L8-J8</f>
        <v>0</v>
      </c>
      <c r="L8" s="34">
        <f aca="true" t="shared" si="2" ref="L8:L20">F8*H8</f>
        <v>0</v>
      </c>
    </row>
    <row r="9" spans="1:12" ht="31.5">
      <c r="A9" s="7">
        <v>3</v>
      </c>
      <c r="B9" s="15" t="s">
        <v>12</v>
      </c>
      <c r="C9" s="16" t="s">
        <v>14</v>
      </c>
      <c r="D9" s="16"/>
      <c r="E9" s="17" t="s">
        <v>64</v>
      </c>
      <c r="F9" s="18">
        <v>35</v>
      </c>
      <c r="G9" s="19"/>
      <c r="H9" s="31">
        <f aca="true" t="shared" si="3" ref="H9:H20">G9*I9+G9</f>
        <v>0</v>
      </c>
      <c r="I9" s="32"/>
      <c r="J9" s="33">
        <f t="shared" si="0"/>
        <v>0</v>
      </c>
      <c r="K9" s="33">
        <f t="shared" si="1"/>
        <v>0</v>
      </c>
      <c r="L9" s="34">
        <f t="shared" si="2"/>
        <v>0</v>
      </c>
    </row>
    <row r="10" spans="1:12" ht="31.5">
      <c r="A10" s="7">
        <v>4</v>
      </c>
      <c r="B10" s="15" t="s">
        <v>15</v>
      </c>
      <c r="C10" s="16" t="s">
        <v>81</v>
      </c>
      <c r="D10" s="16"/>
      <c r="E10" s="17" t="s">
        <v>64</v>
      </c>
      <c r="F10" s="18">
        <v>20</v>
      </c>
      <c r="G10" s="19"/>
      <c r="H10" s="31">
        <f t="shared" si="3"/>
        <v>0</v>
      </c>
      <c r="I10" s="32"/>
      <c r="J10" s="33">
        <f t="shared" si="0"/>
        <v>0</v>
      </c>
      <c r="K10" s="33">
        <f t="shared" si="1"/>
        <v>0</v>
      </c>
      <c r="L10" s="34">
        <f t="shared" si="2"/>
        <v>0</v>
      </c>
    </row>
    <row r="11" spans="1:12" ht="31.5">
      <c r="A11" s="7">
        <v>5</v>
      </c>
      <c r="B11" s="15" t="s">
        <v>12</v>
      </c>
      <c r="C11" s="16" t="s">
        <v>16</v>
      </c>
      <c r="D11" s="16"/>
      <c r="E11" s="17" t="s">
        <v>64</v>
      </c>
      <c r="F11" s="18">
        <v>24</v>
      </c>
      <c r="G11" s="19"/>
      <c r="H11" s="31">
        <f t="shared" si="3"/>
        <v>0</v>
      </c>
      <c r="I11" s="32"/>
      <c r="J11" s="33">
        <f t="shared" si="0"/>
        <v>0</v>
      </c>
      <c r="K11" s="33">
        <f t="shared" si="1"/>
        <v>0</v>
      </c>
      <c r="L11" s="34">
        <f t="shared" si="2"/>
        <v>0</v>
      </c>
    </row>
    <row r="12" spans="1:12" ht="15.75">
      <c r="A12" s="7">
        <v>6</v>
      </c>
      <c r="B12" s="15" t="s">
        <v>17</v>
      </c>
      <c r="C12" s="16" t="s">
        <v>18</v>
      </c>
      <c r="D12" s="16"/>
      <c r="E12" s="17" t="s">
        <v>64</v>
      </c>
      <c r="F12" s="18">
        <v>26</v>
      </c>
      <c r="G12" s="19"/>
      <c r="H12" s="31">
        <f t="shared" si="3"/>
        <v>0</v>
      </c>
      <c r="I12" s="32"/>
      <c r="J12" s="33">
        <f t="shared" si="0"/>
        <v>0</v>
      </c>
      <c r="K12" s="33">
        <f t="shared" si="1"/>
        <v>0</v>
      </c>
      <c r="L12" s="34">
        <f t="shared" si="2"/>
        <v>0</v>
      </c>
    </row>
    <row r="13" spans="1:12" ht="15.75">
      <c r="A13" s="7">
        <v>7</v>
      </c>
      <c r="B13" s="15" t="s">
        <v>19</v>
      </c>
      <c r="C13" s="16" t="s">
        <v>20</v>
      </c>
      <c r="D13" s="16"/>
      <c r="E13" s="17" t="s">
        <v>64</v>
      </c>
      <c r="F13" s="18">
        <v>22</v>
      </c>
      <c r="G13" s="19"/>
      <c r="H13" s="31">
        <f t="shared" si="3"/>
        <v>0</v>
      </c>
      <c r="I13" s="32"/>
      <c r="J13" s="33">
        <f t="shared" si="0"/>
        <v>0</v>
      </c>
      <c r="K13" s="33">
        <f t="shared" si="1"/>
        <v>0</v>
      </c>
      <c r="L13" s="34">
        <f t="shared" si="2"/>
        <v>0</v>
      </c>
    </row>
    <row r="14" spans="1:12" ht="15.75">
      <c r="A14" s="7">
        <v>8</v>
      </c>
      <c r="B14" s="15" t="s">
        <v>19</v>
      </c>
      <c r="C14" s="16" t="s">
        <v>21</v>
      </c>
      <c r="D14" s="16"/>
      <c r="E14" s="17" t="s">
        <v>64</v>
      </c>
      <c r="F14" s="18">
        <v>16</v>
      </c>
      <c r="G14" s="19"/>
      <c r="H14" s="31">
        <f t="shared" si="3"/>
        <v>0</v>
      </c>
      <c r="I14" s="32"/>
      <c r="J14" s="33">
        <f t="shared" si="0"/>
        <v>0</v>
      </c>
      <c r="K14" s="33">
        <f t="shared" si="1"/>
        <v>0</v>
      </c>
      <c r="L14" s="34">
        <f t="shared" si="2"/>
        <v>0</v>
      </c>
    </row>
    <row r="15" spans="1:12" ht="15.75">
      <c r="A15" s="7">
        <v>9</v>
      </c>
      <c r="B15" s="15" t="s">
        <v>17</v>
      </c>
      <c r="C15" s="16" t="s">
        <v>82</v>
      </c>
      <c r="D15" s="16"/>
      <c r="E15" s="17" t="s">
        <v>64</v>
      </c>
      <c r="F15" s="18">
        <v>10</v>
      </c>
      <c r="G15" s="19"/>
      <c r="H15" s="31">
        <f t="shared" si="3"/>
        <v>0</v>
      </c>
      <c r="I15" s="32"/>
      <c r="J15" s="33">
        <f t="shared" si="0"/>
        <v>0</v>
      </c>
      <c r="K15" s="33">
        <f t="shared" si="1"/>
        <v>0</v>
      </c>
      <c r="L15" s="34">
        <f t="shared" si="2"/>
        <v>0</v>
      </c>
    </row>
    <row r="16" spans="1:12" ht="15.75">
      <c r="A16" s="7">
        <v>10</v>
      </c>
      <c r="B16" s="15" t="s">
        <v>22</v>
      </c>
      <c r="C16" s="16" t="s">
        <v>23</v>
      </c>
      <c r="D16" s="16"/>
      <c r="E16" s="17" t="s">
        <v>64</v>
      </c>
      <c r="F16" s="18">
        <v>6</v>
      </c>
      <c r="G16" s="19"/>
      <c r="H16" s="31">
        <f t="shared" si="3"/>
        <v>0</v>
      </c>
      <c r="I16" s="32"/>
      <c r="J16" s="33">
        <f t="shared" si="0"/>
        <v>0</v>
      </c>
      <c r="K16" s="33">
        <f t="shared" si="1"/>
        <v>0</v>
      </c>
      <c r="L16" s="34">
        <f t="shared" si="2"/>
        <v>0</v>
      </c>
    </row>
    <row r="17" spans="1:12" ht="15.75">
      <c r="A17" s="7">
        <v>11</v>
      </c>
      <c r="B17" s="15" t="s">
        <v>22</v>
      </c>
      <c r="C17" s="16" t="s">
        <v>24</v>
      </c>
      <c r="D17" s="16"/>
      <c r="E17" s="17" t="s">
        <v>64</v>
      </c>
      <c r="F17" s="18">
        <v>6</v>
      </c>
      <c r="G17" s="19"/>
      <c r="H17" s="31">
        <f t="shared" si="3"/>
        <v>0</v>
      </c>
      <c r="I17" s="32"/>
      <c r="J17" s="33">
        <f t="shared" si="0"/>
        <v>0</v>
      </c>
      <c r="K17" s="33">
        <f t="shared" si="1"/>
        <v>0</v>
      </c>
      <c r="L17" s="34">
        <f t="shared" si="2"/>
        <v>0</v>
      </c>
    </row>
    <row r="18" spans="1:12" ht="15.75">
      <c r="A18" s="7">
        <v>12</v>
      </c>
      <c r="B18" s="15" t="s">
        <v>25</v>
      </c>
      <c r="C18" s="16" t="s">
        <v>83</v>
      </c>
      <c r="D18" s="16"/>
      <c r="E18" s="17" t="s">
        <v>64</v>
      </c>
      <c r="F18" s="18">
        <v>6</v>
      </c>
      <c r="G18" s="19"/>
      <c r="H18" s="31">
        <f t="shared" si="3"/>
        <v>0</v>
      </c>
      <c r="I18" s="32"/>
      <c r="J18" s="33">
        <f t="shared" si="0"/>
        <v>0</v>
      </c>
      <c r="K18" s="33">
        <f t="shared" si="1"/>
        <v>0</v>
      </c>
      <c r="L18" s="34">
        <f t="shared" si="2"/>
        <v>0</v>
      </c>
    </row>
    <row r="19" spans="1:12" ht="15.75">
      <c r="A19" s="7">
        <v>13</v>
      </c>
      <c r="B19" s="15" t="s">
        <v>25</v>
      </c>
      <c r="C19" s="16" t="s">
        <v>84</v>
      </c>
      <c r="D19" s="16"/>
      <c r="E19" s="17" t="s">
        <v>64</v>
      </c>
      <c r="F19" s="18">
        <v>8</v>
      </c>
      <c r="G19" s="19"/>
      <c r="H19" s="31">
        <f t="shared" si="3"/>
        <v>0</v>
      </c>
      <c r="I19" s="32"/>
      <c r="J19" s="33">
        <f t="shared" si="0"/>
        <v>0</v>
      </c>
      <c r="K19" s="33">
        <f t="shared" si="1"/>
        <v>0</v>
      </c>
      <c r="L19" s="34">
        <f t="shared" si="2"/>
        <v>0</v>
      </c>
    </row>
    <row r="20" spans="1:12" ht="15.75">
      <c r="A20" s="7">
        <v>14</v>
      </c>
      <c r="B20" s="15" t="s">
        <v>25</v>
      </c>
      <c r="C20" s="16" t="s">
        <v>85</v>
      </c>
      <c r="D20" s="16"/>
      <c r="E20" s="17" t="s">
        <v>64</v>
      </c>
      <c r="F20" s="18">
        <v>4</v>
      </c>
      <c r="G20" s="19"/>
      <c r="H20" s="31">
        <f t="shared" si="3"/>
        <v>0</v>
      </c>
      <c r="I20" s="32"/>
      <c r="J20" s="33">
        <f t="shared" si="0"/>
        <v>0</v>
      </c>
      <c r="K20" s="33">
        <f t="shared" si="1"/>
        <v>0</v>
      </c>
      <c r="L20" s="34">
        <f t="shared" si="2"/>
        <v>0</v>
      </c>
    </row>
    <row r="21" spans="1:12" ht="18.75">
      <c r="A21" s="20"/>
      <c r="B21" s="21"/>
      <c r="C21" s="22"/>
      <c r="D21" s="22"/>
      <c r="E21" s="23"/>
      <c r="F21" s="24"/>
      <c r="G21" s="36" t="s">
        <v>26</v>
      </c>
      <c r="H21" s="37"/>
      <c r="I21" s="38"/>
      <c r="J21" s="35">
        <f>SUM(J7:J20)</f>
        <v>0</v>
      </c>
      <c r="K21" s="35">
        <f>SUM(K7:K20)</f>
        <v>0</v>
      </c>
      <c r="L21" s="35">
        <f>SUM(L7:L20)</f>
        <v>0</v>
      </c>
    </row>
    <row r="22" spans="1:12" ht="18.75">
      <c r="A22" s="43"/>
      <c r="B22" s="51" t="s">
        <v>106</v>
      </c>
      <c r="C22" s="44"/>
      <c r="D22" s="44"/>
      <c r="E22" s="45"/>
      <c r="F22" s="46"/>
      <c r="G22" s="47"/>
      <c r="H22" s="48"/>
      <c r="I22" s="49"/>
      <c r="J22" s="50"/>
      <c r="K22" s="50"/>
      <c r="L22" s="50"/>
    </row>
    <row r="23" spans="1:12" ht="18.75">
      <c r="A23" s="53" t="s">
        <v>98</v>
      </c>
      <c r="B23" s="52" t="s">
        <v>105</v>
      </c>
      <c r="C23" s="44"/>
      <c r="D23" s="44"/>
      <c r="E23" s="45"/>
      <c r="F23" s="46"/>
      <c r="G23" s="47"/>
      <c r="H23" s="48"/>
      <c r="I23" s="49"/>
      <c r="J23" s="50"/>
      <c r="K23" s="50"/>
      <c r="L23" s="50"/>
    </row>
    <row r="24" spans="1:12" ht="18.75">
      <c r="A24" s="53" t="s">
        <v>99</v>
      </c>
      <c r="B24" s="52" t="s">
        <v>92</v>
      </c>
      <c r="C24" s="44"/>
      <c r="D24" s="44"/>
      <c r="E24" s="45"/>
      <c r="F24" s="46"/>
      <c r="G24" s="47"/>
      <c r="H24" s="48"/>
      <c r="I24" s="49"/>
      <c r="J24" s="50"/>
      <c r="K24" s="50"/>
      <c r="L24" s="50"/>
    </row>
    <row r="25" spans="1:12" ht="18.75">
      <c r="A25" s="53" t="s">
        <v>100</v>
      </c>
      <c r="B25" s="52" t="s">
        <v>93</v>
      </c>
      <c r="C25" s="44"/>
      <c r="D25" s="44"/>
      <c r="E25" s="45"/>
      <c r="F25" s="46"/>
      <c r="G25" s="47"/>
      <c r="H25" s="48"/>
      <c r="I25" s="49"/>
      <c r="J25" s="50"/>
      <c r="K25" s="50"/>
      <c r="L25" s="50"/>
    </row>
    <row r="26" spans="1:12" ht="18.75">
      <c r="A26" s="53" t="s">
        <v>101</v>
      </c>
      <c r="B26" s="52" t="s">
        <v>94</v>
      </c>
      <c r="C26" s="44"/>
      <c r="D26" s="44"/>
      <c r="E26" s="45"/>
      <c r="F26" s="46"/>
      <c r="G26" s="47"/>
      <c r="H26" s="48"/>
      <c r="I26" s="49"/>
      <c r="J26" s="50"/>
      <c r="K26" s="50"/>
      <c r="L26" s="50"/>
    </row>
    <row r="27" spans="1:12" ht="18.75">
      <c r="A27" s="53" t="s">
        <v>102</v>
      </c>
      <c r="B27" s="52" t="s">
        <v>95</v>
      </c>
      <c r="C27" s="44"/>
      <c r="D27" s="44"/>
      <c r="E27" s="45"/>
      <c r="F27" s="46"/>
      <c r="G27" s="47"/>
      <c r="H27" s="48"/>
      <c r="I27" s="49"/>
      <c r="J27" s="50"/>
      <c r="K27" s="50"/>
      <c r="L27" s="50"/>
    </row>
    <row r="28" spans="1:12" ht="18.75">
      <c r="A28" s="53" t="s">
        <v>103</v>
      </c>
      <c r="B28" s="52" t="s">
        <v>96</v>
      </c>
      <c r="C28" s="44"/>
      <c r="D28" s="44"/>
      <c r="E28" s="45"/>
      <c r="F28" s="46"/>
      <c r="G28" s="47"/>
      <c r="H28" s="48"/>
      <c r="I28" s="49"/>
      <c r="J28" s="50"/>
      <c r="K28" s="50"/>
      <c r="L28" s="50"/>
    </row>
    <row r="29" spans="1:12" ht="18.75">
      <c r="A29" s="53" t="s">
        <v>104</v>
      </c>
      <c r="B29" s="52" t="s">
        <v>97</v>
      </c>
      <c r="C29" s="44"/>
      <c r="D29" s="44"/>
      <c r="E29" s="45"/>
      <c r="F29" s="46"/>
      <c r="G29" s="47"/>
      <c r="H29" s="48"/>
      <c r="I29" s="49"/>
      <c r="J29" s="50"/>
      <c r="K29" s="50"/>
      <c r="L29" s="50"/>
    </row>
    <row r="30" spans="1:12" ht="18.75">
      <c r="A30" s="43"/>
      <c r="B30" s="51"/>
      <c r="C30" s="44"/>
      <c r="D30" s="44"/>
      <c r="E30" s="45"/>
      <c r="F30" s="46"/>
      <c r="G30" s="47"/>
      <c r="H30" s="48"/>
      <c r="I30" s="49"/>
      <c r="J30" s="50"/>
      <c r="K30" s="50"/>
      <c r="L30" s="50"/>
    </row>
    <row r="31" spans="1:2" ht="15.75">
      <c r="A31" s="4"/>
      <c r="B31" s="5"/>
    </row>
    <row r="32" spans="2:6" ht="15.75">
      <c r="B32" s="6" t="s">
        <v>114</v>
      </c>
      <c r="C32" s="25"/>
      <c r="D32" s="25"/>
      <c r="E32" s="25"/>
      <c r="F32" s="25"/>
    </row>
    <row r="33" spans="1:12" ht="15">
      <c r="A33" s="7"/>
      <c r="B33" s="7"/>
      <c r="C33" s="7"/>
      <c r="D33" s="7"/>
      <c r="E33" s="7"/>
      <c r="F33" s="7"/>
      <c r="G33" s="55" t="s">
        <v>90</v>
      </c>
      <c r="H33" s="56"/>
      <c r="I33" s="57"/>
      <c r="J33" s="55" t="s">
        <v>0</v>
      </c>
      <c r="K33" s="56"/>
      <c r="L33" s="57"/>
    </row>
    <row r="34" spans="1:12" ht="30">
      <c r="A34" s="8" t="s">
        <v>1</v>
      </c>
      <c r="B34" s="9" t="s">
        <v>2</v>
      </c>
      <c r="C34" s="10" t="s">
        <v>76</v>
      </c>
      <c r="D34" s="29" t="s">
        <v>3</v>
      </c>
      <c r="E34" s="11" t="s">
        <v>4</v>
      </c>
      <c r="F34" s="12" t="s">
        <v>9</v>
      </c>
      <c r="G34" s="13" t="s">
        <v>5</v>
      </c>
      <c r="H34" s="12" t="s">
        <v>6</v>
      </c>
      <c r="I34" s="14" t="s">
        <v>7</v>
      </c>
      <c r="J34" s="13" t="s">
        <v>87</v>
      </c>
      <c r="K34" s="13" t="s">
        <v>88</v>
      </c>
      <c r="L34" s="12" t="s">
        <v>8</v>
      </c>
    </row>
    <row r="35" spans="1:12" ht="15.75">
      <c r="A35" s="7">
        <v>1</v>
      </c>
      <c r="B35" s="15" t="s">
        <v>28</v>
      </c>
      <c r="C35" s="16" t="s">
        <v>29</v>
      </c>
      <c r="D35" s="16"/>
      <c r="E35" s="17" t="s">
        <v>30</v>
      </c>
      <c r="F35" s="18">
        <v>5000</v>
      </c>
      <c r="G35" s="19"/>
      <c r="H35" s="31">
        <f>G35*I35+G35</f>
        <v>0</v>
      </c>
      <c r="I35" s="32"/>
      <c r="J35" s="33">
        <f aca="true" t="shared" si="4" ref="J35:J43">F35*G35</f>
        <v>0</v>
      </c>
      <c r="K35" s="33">
        <f aca="true" t="shared" si="5" ref="K35:K43">L35-J35</f>
        <v>0</v>
      </c>
      <c r="L35" s="34">
        <f aca="true" t="shared" si="6" ref="L35:L43">F35*H35</f>
        <v>0</v>
      </c>
    </row>
    <row r="36" spans="1:12" ht="15.75">
      <c r="A36" s="7">
        <v>2</v>
      </c>
      <c r="B36" s="15" t="s">
        <v>31</v>
      </c>
      <c r="C36" s="16" t="s">
        <v>32</v>
      </c>
      <c r="D36" s="16"/>
      <c r="E36" s="17" t="s">
        <v>30</v>
      </c>
      <c r="F36" s="18">
        <v>6000</v>
      </c>
      <c r="G36" s="19"/>
      <c r="H36" s="31">
        <f>G36*I36+G36</f>
        <v>0</v>
      </c>
      <c r="I36" s="32"/>
      <c r="J36" s="33">
        <f t="shared" si="4"/>
        <v>0</v>
      </c>
      <c r="K36" s="33">
        <f t="shared" si="5"/>
        <v>0</v>
      </c>
      <c r="L36" s="34">
        <f t="shared" si="6"/>
        <v>0</v>
      </c>
    </row>
    <row r="37" spans="1:12" ht="15.75">
      <c r="A37" s="7">
        <v>3</v>
      </c>
      <c r="B37" s="15" t="s">
        <v>33</v>
      </c>
      <c r="C37" s="16" t="s">
        <v>34</v>
      </c>
      <c r="D37" s="16"/>
      <c r="E37" s="17" t="s">
        <v>30</v>
      </c>
      <c r="F37" s="18">
        <v>4000</v>
      </c>
      <c r="G37" s="19"/>
      <c r="H37" s="31">
        <f aca="true" t="shared" si="7" ref="H37:H43">G37*I37+G37</f>
        <v>0</v>
      </c>
      <c r="I37" s="32"/>
      <c r="J37" s="33">
        <f t="shared" si="4"/>
        <v>0</v>
      </c>
      <c r="K37" s="33">
        <f t="shared" si="5"/>
        <v>0</v>
      </c>
      <c r="L37" s="34">
        <f t="shared" si="6"/>
        <v>0</v>
      </c>
    </row>
    <row r="38" spans="1:12" ht="15.75">
      <c r="A38" s="7">
        <v>4</v>
      </c>
      <c r="B38" s="15" t="s">
        <v>35</v>
      </c>
      <c r="C38" s="16" t="s">
        <v>36</v>
      </c>
      <c r="D38" s="16"/>
      <c r="E38" s="17" t="s">
        <v>30</v>
      </c>
      <c r="F38" s="18">
        <v>3000</v>
      </c>
      <c r="G38" s="19"/>
      <c r="H38" s="31">
        <f t="shared" si="7"/>
        <v>0</v>
      </c>
      <c r="I38" s="32"/>
      <c r="J38" s="33">
        <f t="shared" si="4"/>
        <v>0</v>
      </c>
      <c r="K38" s="33">
        <f t="shared" si="5"/>
        <v>0</v>
      </c>
      <c r="L38" s="34">
        <f t="shared" si="6"/>
        <v>0</v>
      </c>
    </row>
    <row r="39" spans="1:12" ht="15.75">
      <c r="A39" s="7">
        <v>5</v>
      </c>
      <c r="B39" s="15" t="s">
        <v>37</v>
      </c>
      <c r="C39" s="16" t="s">
        <v>38</v>
      </c>
      <c r="D39" s="16"/>
      <c r="E39" s="17" t="s">
        <v>30</v>
      </c>
      <c r="F39" s="18">
        <v>1500</v>
      </c>
      <c r="G39" s="19"/>
      <c r="H39" s="31">
        <f t="shared" si="7"/>
        <v>0</v>
      </c>
      <c r="I39" s="32"/>
      <c r="J39" s="33">
        <f t="shared" si="4"/>
        <v>0</v>
      </c>
      <c r="K39" s="33">
        <f t="shared" si="5"/>
        <v>0</v>
      </c>
      <c r="L39" s="34">
        <f t="shared" si="6"/>
        <v>0</v>
      </c>
    </row>
    <row r="40" spans="1:12" ht="15.75">
      <c r="A40" s="7">
        <v>6</v>
      </c>
      <c r="B40" s="15" t="s">
        <v>39</v>
      </c>
      <c r="C40" s="16" t="s">
        <v>40</v>
      </c>
      <c r="D40" s="16"/>
      <c r="E40" s="17" t="s">
        <v>30</v>
      </c>
      <c r="F40" s="18">
        <v>5000</v>
      </c>
      <c r="G40" s="19"/>
      <c r="H40" s="31">
        <f t="shared" si="7"/>
        <v>0</v>
      </c>
      <c r="I40" s="32"/>
      <c r="J40" s="33">
        <f t="shared" si="4"/>
        <v>0</v>
      </c>
      <c r="K40" s="33">
        <f t="shared" si="5"/>
        <v>0</v>
      </c>
      <c r="L40" s="34">
        <f t="shared" si="6"/>
        <v>0</v>
      </c>
    </row>
    <row r="41" spans="1:12" ht="15.75">
      <c r="A41" s="7">
        <v>7</v>
      </c>
      <c r="B41" s="15" t="s">
        <v>39</v>
      </c>
      <c r="C41" s="16" t="s">
        <v>34</v>
      </c>
      <c r="D41" s="16"/>
      <c r="E41" s="17" t="s">
        <v>30</v>
      </c>
      <c r="F41" s="18">
        <v>2500</v>
      </c>
      <c r="G41" s="19"/>
      <c r="H41" s="31">
        <f t="shared" si="7"/>
        <v>0</v>
      </c>
      <c r="I41" s="32"/>
      <c r="J41" s="33">
        <f t="shared" si="4"/>
        <v>0</v>
      </c>
      <c r="K41" s="33">
        <f t="shared" si="5"/>
        <v>0</v>
      </c>
      <c r="L41" s="34">
        <f t="shared" si="6"/>
        <v>0</v>
      </c>
    </row>
    <row r="42" spans="1:12" ht="15.75">
      <c r="A42" s="7">
        <v>8</v>
      </c>
      <c r="B42" s="15" t="s">
        <v>39</v>
      </c>
      <c r="C42" s="16" t="s">
        <v>41</v>
      </c>
      <c r="D42" s="16"/>
      <c r="E42" s="17" t="s">
        <v>30</v>
      </c>
      <c r="F42" s="18">
        <v>2500</v>
      </c>
      <c r="G42" s="19"/>
      <c r="H42" s="31">
        <f t="shared" si="7"/>
        <v>0</v>
      </c>
      <c r="I42" s="32"/>
      <c r="J42" s="33">
        <f t="shared" si="4"/>
        <v>0</v>
      </c>
      <c r="K42" s="33">
        <f t="shared" si="5"/>
        <v>0</v>
      </c>
      <c r="L42" s="34">
        <f t="shared" si="6"/>
        <v>0</v>
      </c>
    </row>
    <row r="43" spans="1:12" ht="15.75">
      <c r="A43" s="7">
        <v>9</v>
      </c>
      <c r="B43" s="15" t="s">
        <v>39</v>
      </c>
      <c r="C43" s="16" t="s">
        <v>38</v>
      </c>
      <c r="D43" s="16"/>
      <c r="E43" s="17" t="s">
        <v>30</v>
      </c>
      <c r="F43" s="18">
        <v>1500</v>
      </c>
      <c r="G43" s="19"/>
      <c r="H43" s="31">
        <f t="shared" si="7"/>
        <v>0</v>
      </c>
      <c r="I43" s="32"/>
      <c r="J43" s="33">
        <f t="shared" si="4"/>
        <v>0</v>
      </c>
      <c r="K43" s="33">
        <f t="shared" si="5"/>
        <v>0</v>
      </c>
      <c r="L43" s="34">
        <f t="shared" si="6"/>
        <v>0</v>
      </c>
    </row>
    <row r="44" spans="1:12" ht="18.75">
      <c r="A44" s="20"/>
      <c r="B44" s="42"/>
      <c r="C44" s="22"/>
      <c r="D44" s="22"/>
      <c r="E44" s="23"/>
      <c r="F44" s="24"/>
      <c r="G44" s="36" t="s">
        <v>26</v>
      </c>
      <c r="H44" s="37"/>
      <c r="I44" s="38"/>
      <c r="J44" s="35">
        <f>SUM(J35:J43)</f>
        <v>0</v>
      </c>
      <c r="K44" s="35">
        <f>SUM(K35:K43)</f>
        <v>0</v>
      </c>
      <c r="L44" s="35">
        <f>SUM(L35:L43)</f>
        <v>0</v>
      </c>
    </row>
    <row r="45" spans="1:12" ht="18.75">
      <c r="A45" s="43"/>
      <c r="B45" s="51" t="s">
        <v>116</v>
      </c>
      <c r="C45" s="44"/>
      <c r="D45" s="44"/>
      <c r="E45" s="45"/>
      <c r="F45" s="46"/>
      <c r="G45" s="47"/>
      <c r="H45" s="48"/>
      <c r="I45" s="49"/>
      <c r="J45" s="50"/>
      <c r="K45" s="50"/>
      <c r="L45" s="50"/>
    </row>
    <row r="46" spans="1:12" ht="18.75">
      <c r="A46" s="54" t="s">
        <v>98</v>
      </c>
      <c r="B46" s="52" t="s">
        <v>107</v>
      </c>
      <c r="C46" s="44"/>
      <c r="D46" s="44"/>
      <c r="E46" s="45"/>
      <c r="F46" s="46"/>
      <c r="G46" s="47"/>
      <c r="H46" s="48"/>
      <c r="I46" s="49"/>
      <c r="J46" s="50"/>
      <c r="K46" s="50"/>
      <c r="L46" s="50"/>
    </row>
    <row r="47" spans="1:12" ht="18.75">
      <c r="A47" s="54" t="s">
        <v>99</v>
      </c>
      <c r="B47" s="52" t="s">
        <v>118</v>
      </c>
      <c r="C47" s="51"/>
      <c r="D47" s="44"/>
      <c r="E47" s="45"/>
      <c r="F47" s="46"/>
      <c r="G47" s="47"/>
      <c r="H47" s="48"/>
      <c r="I47" s="49"/>
      <c r="J47" s="50"/>
      <c r="K47" s="50"/>
      <c r="L47" s="50"/>
    </row>
    <row r="48" spans="1:12" ht="18.75">
      <c r="A48" s="54" t="s">
        <v>103</v>
      </c>
      <c r="B48" s="52" t="s">
        <v>111</v>
      </c>
      <c r="C48" s="44"/>
      <c r="D48" s="44"/>
      <c r="E48" s="45"/>
      <c r="F48" s="46"/>
      <c r="G48" s="47"/>
      <c r="H48" s="48"/>
      <c r="I48" s="49"/>
      <c r="J48" s="50"/>
      <c r="K48" s="50"/>
      <c r="L48" s="50"/>
    </row>
    <row r="49" spans="1:12" ht="18.75">
      <c r="A49" s="54"/>
      <c r="F49" s="46"/>
      <c r="G49" s="47"/>
      <c r="H49" s="48"/>
      <c r="I49" s="49"/>
      <c r="J49" s="50"/>
      <c r="K49" s="50"/>
      <c r="L49" s="50"/>
    </row>
    <row r="50" spans="1:12" ht="18.75">
      <c r="A50" s="54"/>
      <c r="F50" s="46"/>
      <c r="G50" s="47"/>
      <c r="H50" s="48"/>
      <c r="I50" s="49"/>
      <c r="J50" s="50"/>
      <c r="K50" s="50"/>
      <c r="L50" s="50"/>
    </row>
    <row r="51" spans="2:6" ht="15.75">
      <c r="B51" s="6" t="s">
        <v>115</v>
      </c>
      <c r="C51" s="25"/>
      <c r="D51" s="25"/>
      <c r="E51" s="25"/>
      <c r="F51" s="25"/>
    </row>
    <row r="52" spans="1:12" ht="15">
      <c r="A52" s="7"/>
      <c r="B52" s="7"/>
      <c r="C52" s="7"/>
      <c r="D52" s="7"/>
      <c r="E52" s="7"/>
      <c r="F52" s="7"/>
      <c r="G52" s="55" t="s">
        <v>90</v>
      </c>
      <c r="H52" s="56"/>
      <c r="I52" s="57"/>
      <c r="J52" s="55" t="s">
        <v>0</v>
      </c>
      <c r="K52" s="56"/>
      <c r="L52" s="57"/>
    </row>
    <row r="53" spans="1:12" ht="30">
      <c r="A53" s="8" t="s">
        <v>1</v>
      </c>
      <c r="B53" s="9" t="s">
        <v>2</v>
      </c>
      <c r="C53" s="10" t="s">
        <v>76</v>
      </c>
      <c r="D53" s="29" t="s">
        <v>3</v>
      </c>
      <c r="E53" s="11" t="s">
        <v>4</v>
      </c>
      <c r="F53" s="12" t="s">
        <v>9</v>
      </c>
      <c r="G53" s="13" t="s">
        <v>5</v>
      </c>
      <c r="H53" s="12" t="s">
        <v>6</v>
      </c>
      <c r="I53" s="14" t="s">
        <v>7</v>
      </c>
      <c r="J53" s="13" t="s">
        <v>87</v>
      </c>
      <c r="K53" s="13" t="s">
        <v>88</v>
      </c>
      <c r="L53" s="12" t="s">
        <v>8</v>
      </c>
    </row>
    <row r="54" spans="1:12" ht="31.5">
      <c r="A54" s="7">
        <v>10</v>
      </c>
      <c r="B54" s="15" t="s">
        <v>42</v>
      </c>
      <c r="C54" s="16" t="s">
        <v>32</v>
      </c>
      <c r="D54" s="16"/>
      <c r="E54" s="17" t="s">
        <v>30</v>
      </c>
      <c r="F54" s="18">
        <v>2000</v>
      </c>
      <c r="G54" s="19"/>
      <c r="H54" s="31">
        <f>G54*I54+G54</f>
        <v>0</v>
      </c>
      <c r="I54" s="32"/>
      <c r="J54" s="33">
        <f>F54*G54</f>
        <v>0</v>
      </c>
      <c r="K54" s="33">
        <f>L54-J54</f>
        <v>0</v>
      </c>
      <c r="L54" s="34">
        <f>F54*H54</f>
        <v>0</v>
      </c>
    </row>
    <row r="55" spans="1:12" ht="31.5">
      <c r="A55" s="7">
        <v>11</v>
      </c>
      <c r="B55" s="15" t="s">
        <v>43</v>
      </c>
      <c r="C55" s="16" t="s">
        <v>34</v>
      </c>
      <c r="D55" s="16"/>
      <c r="E55" s="17" t="s">
        <v>30</v>
      </c>
      <c r="F55" s="18">
        <v>1500</v>
      </c>
      <c r="G55" s="19"/>
      <c r="H55" s="31">
        <f>G55*I55+G55</f>
        <v>0</v>
      </c>
      <c r="I55" s="32"/>
      <c r="J55" s="33">
        <f>F55*G55</f>
        <v>0</v>
      </c>
      <c r="K55" s="33">
        <f>L55-J55</f>
        <v>0</v>
      </c>
      <c r="L55" s="34">
        <f>F55*H55</f>
        <v>0</v>
      </c>
    </row>
    <row r="56" spans="1:12" ht="31.5">
      <c r="A56" s="7">
        <v>12</v>
      </c>
      <c r="B56" s="15" t="s">
        <v>44</v>
      </c>
      <c r="C56" s="16" t="s">
        <v>38</v>
      </c>
      <c r="D56" s="16"/>
      <c r="E56" s="17" t="s">
        <v>30</v>
      </c>
      <c r="F56" s="18">
        <v>2000</v>
      </c>
      <c r="G56" s="19"/>
      <c r="H56" s="31">
        <f>G56*I56+G56</f>
        <v>0</v>
      </c>
      <c r="I56" s="32"/>
      <c r="J56" s="33">
        <f>F56*G56</f>
        <v>0</v>
      </c>
      <c r="K56" s="33">
        <f>L56-J56</f>
        <v>0</v>
      </c>
      <c r="L56" s="34">
        <f>F56*H56</f>
        <v>0</v>
      </c>
    </row>
    <row r="57" spans="1:12" ht="31.5">
      <c r="A57" s="7">
        <v>13</v>
      </c>
      <c r="B57" s="15" t="s">
        <v>45</v>
      </c>
      <c r="C57" s="16"/>
      <c r="D57" s="16"/>
      <c r="E57" s="17" t="s">
        <v>46</v>
      </c>
      <c r="F57" s="18">
        <v>14</v>
      </c>
      <c r="G57" s="19"/>
      <c r="H57" s="31">
        <f>G57*I57+G57</f>
        <v>0</v>
      </c>
      <c r="I57" s="32"/>
      <c r="J57" s="33">
        <f>F57*G57</f>
        <v>0</v>
      </c>
      <c r="K57" s="33">
        <f>L57-J57</f>
        <v>0</v>
      </c>
      <c r="L57" s="34">
        <f>F57*H57</f>
        <v>0</v>
      </c>
    </row>
    <row r="58" spans="1:12" ht="18.75">
      <c r="A58" s="20"/>
      <c r="B58" s="42"/>
      <c r="C58" s="22"/>
      <c r="D58" s="22"/>
      <c r="E58" s="23"/>
      <c r="F58" s="24"/>
      <c r="G58" s="36" t="s">
        <v>26</v>
      </c>
      <c r="H58" s="37"/>
      <c r="I58" s="38"/>
      <c r="J58" s="35">
        <f>SUM(J54:J57)</f>
        <v>0</v>
      </c>
      <c r="K58" s="35">
        <f>SUM(K54:K57)</f>
        <v>0</v>
      </c>
      <c r="L58" s="35">
        <f>SUM(L54:L57)</f>
        <v>0</v>
      </c>
    </row>
    <row r="59" spans="1:12" ht="18.75">
      <c r="A59" s="43"/>
      <c r="B59" s="51" t="s">
        <v>117</v>
      </c>
      <c r="C59" s="44"/>
      <c r="D59" s="44"/>
      <c r="E59" s="45"/>
      <c r="F59" s="46"/>
      <c r="G59" s="47"/>
      <c r="H59" s="48"/>
      <c r="I59" s="49"/>
      <c r="J59" s="50"/>
      <c r="K59" s="50"/>
      <c r="L59" s="50"/>
    </row>
    <row r="60" spans="1:12" ht="18.75">
      <c r="A60" s="54" t="s">
        <v>100</v>
      </c>
      <c r="B60" s="52" t="s">
        <v>110</v>
      </c>
      <c r="C60" s="44"/>
      <c r="D60" s="44"/>
      <c r="E60" s="45"/>
      <c r="F60" s="46"/>
      <c r="G60" s="47"/>
      <c r="H60" s="48"/>
      <c r="I60" s="49"/>
      <c r="J60" s="50"/>
      <c r="K60" s="50"/>
      <c r="L60" s="50"/>
    </row>
    <row r="61" spans="1:12" ht="18.75">
      <c r="A61" s="54" t="s">
        <v>101</v>
      </c>
      <c r="B61" s="52" t="s">
        <v>108</v>
      </c>
      <c r="C61" s="44"/>
      <c r="D61" s="44"/>
      <c r="E61" s="45"/>
      <c r="F61" s="46"/>
      <c r="G61" s="47"/>
      <c r="H61" s="48"/>
      <c r="I61" s="49"/>
      <c r="J61" s="50"/>
      <c r="K61" s="50"/>
      <c r="L61" s="50"/>
    </row>
    <row r="62" spans="1:12" ht="18.75">
      <c r="A62" s="54" t="s">
        <v>102</v>
      </c>
      <c r="B62" s="52" t="s">
        <v>109</v>
      </c>
      <c r="C62" s="44"/>
      <c r="D62" s="44"/>
      <c r="E62" s="45"/>
      <c r="F62" s="46"/>
      <c r="G62" s="47"/>
      <c r="H62" s="48"/>
      <c r="I62" s="49"/>
      <c r="J62" s="50"/>
      <c r="K62" s="50"/>
      <c r="L62" s="50"/>
    </row>
    <row r="63" spans="1:12" ht="18.75">
      <c r="A63" s="54" t="s">
        <v>103</v>
      </c>
      <c r="B63" s="52" t="s">
        <v>111</v>
      </c>
      <c r="C63" s="44"/>
      <c r="D63" s="44"/>
      <c r="E63" s="45"/>
      <c r="F63" s="46"/>
      <c r="G63" s="47"/>
      <c r="H63" s="48"/>
      <c r="I63" s="49"/>
      <c r="J63" s="50"/>
      <c r="K63" s="50"/>
      <c r="L63" s="50"/>
    </row>
    <row r="64" spans="1:12" ht="18.75">
      <c r="A64" s="54"/>
      <c r="B64" s="52"/>
      <c r="C64" s="44"/>
      <c r="D64" s="44"/>
      <c r="E64" s="45"/>
      <c r="F64" s="46"/>
      <c r="G64" s="47"/>
      <c r="H64" s="48"/>
      <c r="I64" s="49"/>
      <c r="J64" s="50"/>
      <c r="K64" s="50"/>
      <c r="L64" s="50"/>
    </row>
    <row r="65" spans="1:12" ht="18.75">
      <c r="A65" s="54"/>
      <c r="B65" s="52"/>
      <c r="C65" s="44"/>
      <c r="D65" s="44"/>
      <c r="E65" s="45"/>
      <c r="F65" s="46"/>
      <c r="G65" s="47"/>
      <c r="H65" s="48"/>
      <c r="I65" s="49"/>
      <c r="J65" s="50"/>
      <c r="K65" s="50"/>
      <c r="L65" s="50"/>
    </row>
    <row r="66" spans="2:6" ht="15.75">
      <c r="B66" s="6" t="s">
        <v>47</v>
      </c>
      <c r="C66" s="25"/>
      <c r="D66" s="25"/>
      <c r="E66" s="25"/>
      <c r="F66" s="25"/>
    </row>
    <row r="67" spans="1:12" ht="15">
      <c r="A67" s="7"/>
      <c r="B67" s="7"/>
      <c r="C67" s="7"/>
      <c r="D67" s="7"/>
      <c r="E67" s="7"/>
      <c r="F67" s="7"/>
      <c r="G67" s="55" t="s">
        <v>90</v>
      </c>
      <c r="H67" s="56"/>
      <c r="I67" s="57"/>
      <c r="J67" s="58" t="s">
        <v>0</v>
      </c>
      <c r="K67" s="59"/>
      <c r="L67" s="60"/>
    </row>
    <row r="68" spans="1:12" ht="30">
      <c r="A68" s="8" t="s">
        <v>1</v>
      </c>
      <c r="B68" s="9" t="s">
        <v>2</v>
      </c>
      <c r="C68" s="28" t="s">
        <v>76</v>
      </c>
      <c r="D68" s="30" t="s">
        <v>3</v>
      </c>
      <c r="E68" s="11" t="s">
        <v>4</v>
      </c>
      <c r="F68" s="12" t="s">
        <v>9</v>
      </c>
      <c r="G68" s="13" t="s">
        <v>5</v>
      </c>
      <c r="H68" s="12" t="s">
        <v>6</v>
      </c>
      <c r="I68" s="14" t="s">
        <v>7</v>
      </c>
      <c r="J68" s="13" t="s">
        <v>87</v>
      </c>
      <c r="K68" s="13" t="s">
        <v>88</v>
      </c>
      <c r="L68" s="12" t="s">
        <v>8</v>
      </c>
    </row>
    <row r="69" spans="1:12" ht="69.75" customHeight="1">
      <c r="A69" s="7">
        <v>1</v>
      </c>
      <c r="B69" s="26" t="s">
        <v>48</v>
      </c>
      <c r="C69" s="27" t="s">
        <v>49</v>
      </c>
      <c r="D69" s="27"/>
      <c r="E69" s="17" t="s">
        <v>65</v>
      </c>
      <c r="F69" s="18">
        <v>800</v>
      </c>
      <c r="G69" s="19"/>
      <c r="H69" s="31">
        <f>G69*I69+G69</f>
        <v>0</v>
      </c>
      <c r="I69" s="32"/>
      <c r="J69" s="33">
        <f aca="true" t="shared" si="8" ref="J69:J80">F69*G69</f>
        <v>0</v>
      </c>
      <c r="K69" s="33">
        <f aca="true" t="shared" si="9" ref="K69:K80">L69-J69</f>
        <v>0</v>
      </c>
      <c r="L69" s="34">
        <f aca="true" t="shared" si="10" ref="L69:L80">F69*H69</f>
        <v>0</v>
      </c>
    </row>
    <row r="70" spans="1:12" ht="69.75" customHeight="1">
      <c r="A70" s="7">
        <v>2</v>
      </c>
      <c r="B70" s="26" t="s">
        <v>50</v>
      </c>
      <c r="C70" s="27" t="s">
        <v>51</v>
      </c>
      <c r="D70" s="27"/>
      <c r="E70" s="17" t="s">
        <v>65</v>
      </c>
      <c r="F70" s="18">
        <v>14000</v>
      </c>
      <c r="G70" s="19"/>
      <c r="H70" s="31">
        <f>G70*I70+G70</f>
        <v>0</v>
      </c>
      <c r="I70" s="32"/>
      <c r="J70" s="33">
        <f t="shared" si="8"/>
        <v>0</v>
      </c>
      <c r="K70" s="33">
        <f t="shared" si="9"/>
        <v>0</v>
      </c>
      <c r="L70" s="34">
        <f t="shared" si="10"/>
        <v>0</v>
      </c>
    </row>
    <row r="71" spans="1:12" ht="56.25" customHeight="1">
      <c r="A71" s="7">
        <v>3</v>
      </c>
      <c r="B71" s="26" t="s">
        <v>52</v>
      </c>
      <c r="C71" s="27" t="s">
        <v>53</v>
      </c>
      <c r="D71" s="27"/>
      <c r="E71" s="17" t="s">
        <v>65</v>
      </c>
      <c r="F71" s="18">
        <v>2000</v>
      </c>
      <c r="G71" s="19"/>
      <c r="H71" s="31">
        <f aca="true" t="shared" si="11" ref="H71:H80">G71*I71+G71</f>
        <v>0</v>
      </c>
      <c r="I71" s="32"/>
      <c r="J71" s="33">
        <f t="shared" si="8"/>
        <v>0</v>
      </c>
      <c r="K71" s="33">
        <f t="shared" si="9"/>
        <v>0</v>
      </c>
      <c r="L71" s="34">
        <f t="shared" si="10"/>
        <v>0</v>
      </c>
    </row>
    <row r="72" spans="1:12" ht="52.5" customHeight="1">
      <c r="A72" s="7">
        <v>4</v>
      </c>
      <c r="B72" s="26" t="s">
        <v>54</v>
      </c>
      <c r="C72" s="27" t="s">
        <v>55</v>
      </c>
      <c r="D72" s="27"/>
      <c r="E72" s="17" t="s">
        <v>66</v>
      </c>
      <c r="F72" s="18">
        <v>60</v>
      </c>
      <c r="G72" s="19"/>
      <c r="H72" s="31">
        <f t="shared" si="11"/>
        <v>0</v>
      </c>
      <c r="I72" s="32"/>
      <c r="J72" s="33">
        <f t="shared" si="8"/>
        <v>0</v>
      </c>
      <c r="K72" s="33">
        <f t="shared" si="9"/>
        <v>0</v>
      </c>
      <c r="L72" s="34">
        <f t="shared" si="10"/>
        <v>0</v>
      </c>
    </row>
    <row r="73" spans="1:12" ht="69.75" customHeight="1">
      <c r="A73" s="7">
        <v>5</v>
      </c>
      <c r="B73" s="26" t="s">
        <v>56</v>
      </c>
      <c r="C73" s="27" t="s">
        <v>57</v>
      </c>
      <c r="D73" s="27"/>
      <c r="E73" s="17" t="s">
        <v>66</v>
      </c>
      <c r="F73" s="18">
        <v>100</v>
      </c>
      <c r="G73" s="19"/>
      <c r="H73" s="31">
        <f t="shared" si="11"/>
        <v>0</v>
      </c>
      <c r="I73" s="32"/>
      <c r="J73" s="33">
        <f t="shared" si="8"/>
        <v>0</v>
      </c>
      <c r="K73" s="33">
        <f t="shared" si="9"/>
        <v>0</v>
      </c>
      <c r="L73" s="34">
        <f t="shared" si="10"/>
        <v>0</v>
      </c>
    </row>
    <row r="74" spans="1:12" ht="69.75" customHeight="1">
      <c r="A74" s="7">
        <v>6</v>
      </c>
      <c r="B74" s="26" t="s">
        <v>58</v>
      </c>
      <c r="C74" s="27" t="s">
        <v>59</v>
      </c>
      <c r="D74" s="27"/>
      <c r="E74" s="17" t="s">
        <v>65</v>
      </c>
      <c r="F74" s="18">
        <v>480</v>
      </c>
      <c r="G74" s="19"/>
      <c r="H74" s="31">
        <f t="shared" si="11"/>
        <v>0</v>
      </c>
      <c r="I74" s="32"/>
      <c r="J74" s="33">
        <f t="shared" si="8"/>
        <v>0</v>
      </c>
      <c r="K74" s="33">
        <f t="shared" si="9"/>
        <v>0</v>
      </c>
      <c r="L74" s="34">
        <f t="shared" si="10"/>
        <v>0</v>
      </c>
    </row>
    <row r="75" spans="1:12" ht="69.75" customHeight="1">
      <c r="A75" s="7">
        <v>7</v>
      </c>
      <c r="B75" s="26" t="s">
        <v>67</v>
      </c>
      <c r="C75" s="27" t="s">
        <v>68</v>
      </c>
      <c r="D75" s="27"/>
      <c r="E75" s="17" t="s">
        <v>65</v>
      </c>
      <c r="F75" s="18">
        <v>300</v>
      </c>
      <c r="G75" s="19"/>
      <c r="H75" s="31">
        <f t="shared" si="11"/>
        <v>0</v>
      </c>
      <c r="I75" s="32"/>
      <c r="J75" s="33">
        <f t="shared" si="8"/>
        <v>0</v>
      </c>
      <c r="K75" s="33">
        <f t="shared" si="9"/>
        <v>0</v>
      </c>
      <c r="L75" s="34">
        <f t="shared" si="10"/>
        <v>0</v>
      </c>
    </row>
    <row r="76" spans="1:12" ht="52.5" customHeight="1">
      <c r="A76" s="7">
        <v>8</v>
      </c>
      <c r="B76" s="26" t="s">
        <v>69</v>
      </c>
      <c r="C76" s="27" t="s">
        <v>70</v>
      </c>
      <c r="D76" s="27"/>
      <c r="E76" s="17" t="s">
        <v>64</v>
      </c>
      <c r="F76" s="18">
        <v>2500</v>
      </c>
      <c r="G76" s="19"/>
      <c r="H76" s="31">
        <f t="shared" si="11"/>
        <v>0</v>
      </c>
      <c r="I76" s="32"/>
      <c r="J76" s="33">
        <f t="shared" si="8"/>
        <v>0</v>
      </c>
      <c r="K76" s="33">
        <f t="shared" si="9"/>
        <v>0</v>
      </c>
      <c r="L76" s="34">
        <f t="shared" si="10"/>
        <v>0</v>
      </c>
    </row>
    <row r="77" spans="1:12" ht="57" customHeight="1">
      <c r="A77" s="7">
        <v>9</v>
      </c>
      <c r="B77" s="26" t="s">
        <v>60</v>
      </c>
      <c r="C77" s="27" t="s">
        <v>71</v>
      </c>
      <c r="D77" s="27"/>
      <c r="E77" s="17" t="s">
        <v>65</v>
      </c>
      <c r="F77" s="18">
        <v>500</v>
      </c>
      <c r="G77" s="19"/>
      <c r="H77" s="31">
        <f t="shared" si="11"/>
        <v>0</v>
      </c>
      <c r="I77" s="32"/>
      <c r="J77" s="33">
        <f t="shared" si="8"/>
        <v>0</v>
      </c>
      <c r="K77" s="33">
        <f t="shared" si="9"/>
        <v>0</v>
      </c>
      <c r="L77" s="34">
        <f t="shared" si="10"/>
        <v>0</v>
      </c>
    </row>
    <row r="78" spans="1:12" ht="56.25" customHeight="1">
      <c r="A78" s="7">
        <v>10</v>
      </c>
      <c r="B78" s="26" t="s">
        <v>61</v>
      </c>
      <c r="C78" s="27" t="s">
        <v>62</v>
      </c>
      <c r="D78" s="27"/>
      <c r="E78" s="17" t="s">
        <v>65</v>
      </c>
      <c r="F78" s="18">
        <v>400</v>
      </c>
      <c r="G78" s="19"/>
      <c r="H78" s="31">
        <f t="shared" si="11"/>
        <v>0</v>
      </c>
      <c r="I78" s="32"/>
      <c r="J78" s="33">
        <f t="shared" si="8"/>
        <v>0</v>
      </c>
      <c r="K78" s="33">
        <f t="shared" si="9"/>
        <v>0</v>
      </c>
      <c r="L78" s="34">
        <f t="shared" si="10"/>
        <v>0</v>
      </c>
    </row>
    <row r="79" spans="1:12" ht="69.75" customHeight="1">
      <c r="A79" s="7">
        <v>11</v>
      </c>
      <c r="B79" s="26" t="s">
        <v>72</v>
      </c>
      <c r="C79" s="27" t="s">
        <v>73</v>
      </c>
      <c r="D79" s="27"/>
      <c r="E79" s="17" t="s">
        <v>66</v>
      </c>
      <c r="F79" s="18">
        <v>12</v>
      </c>
      <c r="G79" s="19"/>
      <c r="H79" s="31">
        <f t="shared" si="11"/>
        <v>0</v>
      </c>
      <c r="I79" s="32"/>
      <c r="J79" s="33">
        <f t="shared" si="8"/>
        <v>0</v>
      </c>
      <c r="K79" s="33">
        <f t="shared" si="9"/>
        <v>0</v>
      </c>
      <c r="L79" s="34">
        <f t="shared" si="10"/>
        <v>0</v>
      </c>
    </row>
    <row r="80" spans="1:12" ht="53.25" customHeight="1">
      <c r="A80" s="7">
        <v>12</v>
      </c>
      <c r="B80" s="26" t="s">
        <v>74</v>
      </c>
      <c r="C80" s="27" t="s">
        <v>63</v>
      </c>
      <c r="D80" s="27"/>
      <c r="E80" s="17" t="s">
        <v>65</v>
      </c>
      <c r="F80" s="18">
        <v>300</v>
      </c>
      <c r="G80" s="19"/>
      <c r="H80" s="31">
        <f t="shared" si="11"/>
        <v>0</v>
      </c>
      <c r="I80" s="32"/>
      <c r="J80" s="33">
        <f t="shared" si="8"/>
        <v>0</v>
      </c>
      <c r="K80" s="33">
        <f t="shared" si="9"/>
        <v>0</v>
      </c>
      <c r="L80" s="34">
        <f t="shared" si="10"/>
        <v>0</v>
      </c>
    </row>
    <row r="81" spans="1:12" ht="18.75">
      <c r="A81" s="20"/>
      <c r="B81" s="21"/>
      <c r="C81" s="22"/>
      <c r="D81" s="22"/>
      <c r="E81" s="23"/>
      <c r="F81" s="24"/>
      <c r="G81" s="36" t="s">
        <v>26</v>
      </c>
      <c r="H81" s="37"/>
      <c r="I81" s="38"/>
      <c r="J81" s="35">
        <f>SUM(J69:J80)</f>
        <v>0</v>
      </c>
      <c r="K81" s="35">
        <f>SUM(K69:K80)</f>
        <v>0</v>
      </c>
      <c r="L81" s="35">
        <f>SUM(L69:L80)</f>
        <v>0</v>
      </c>
    </row>
    <row r="84" spans="2:6" ht="15.75">
      <c r="B84" s="6" t="s">
        <v>75</v>
      </c>
      <c r="C84" s="25"/>
      <c r="D84" s="25"/>
      <c r="E84" s="25"/>
      <c r="F84" s="25"/>
    </row>
    <row r="85" spans="1:12" ht="15">
      <c r="A85" s="7"/>
      <c r="B85" s="7"/>
      <c r="C85" s="7"/>
      <c r="D85" s="7"/>
      <c r="E85" s="7"/>
      <c r="F85" s="7"/>
      <c r="G85" s="55" t="s">
        <v>90</v>
      </c>
      <c r="H85" s="56"/>
      <c r="I85" s="57"/>
      <c r="J85" s="58" t="s">
        <v>0</v>
      </c>
      <c r="K85" s="59"/>
      <c r="L85" s="60"/>
    </row>
    <row r="86" spans="1:12" ht="30">
      <c r="A86" s="8" t="s">
        <v>1</v>
      </c>
      <c r="B86" s="9" t="s">
        <v>2</v>
      </c>
      <c r="C86" s="10" t="s">
        <v>76</v>
      </c>
      <c r="D86" s="29" t="s">
        <v>3</v>
      </c>
      <c r="E86" s="11" t="s">
        <v>4</v>
      </c>
      <c r="F86" s="12" t="s">
        <v>9</v>
      </c>
      <c r="G86" s="13" t="s">
        <v>5</v>
      </c>
      <c r="H86" s="12" t="s">
        <v>6</v>
      </c>
      <c r="I86" s="14" t="s">
        <v>7</v>
      </c>
      <c r="J86" s="13" t="s">
        <v>87</v>
      </c>
      <c r="K86" s="13" t="s">
        <v>88</v>
      </c>
      <c r="L86" s="12" t="s">
        <v>8</v>
      </c>
    </row>
    <row r="87" spans="1:12" ht="31.5">
      <c r="A87" s="7">
        <v>1</v>
      </c>
      <c r="B87" s="26" t="s">
        <v>77</v>
      </c>
      <c r="C87" s="27" t="s">
        <v>78</v>
      </c>
      <c r="D87" s="27"/>
      <c r="E87" s="17" t="s">
        <v>65</v>
      </c>
      <c r="F87" s="18">
        <v>800</v>
      </c>
      <c r="G87" s="19"/>
      <c r="H87" s="31">
        <f>G87*I87+G87</f>
        <v>0</v>
      </c>
      <c r="I87" s="32"/>
      <c r="J87" s="33">
        <f>F87*G87</f>
        <v>0</v>
      </c>
      <c r="K87" s="33">
        <f>L87-J87</f>
        <v>0</v>
      </c>
      <c r="L87" s="34">
        <f>F87*H87</f>
        <v>0</v>
      </c>
    </row>
    <row r="88" spans="1:12" ht="18.75">
      <c r="A88" s="20"/>
      <c r="B88" s="21"/>
      <c r="C88" s="22"/>
      <c r="D88" s="22"/>
      <c r="E88" s="23"/>
      <c r="F88" s="24"/>
      <c r="G88" s="36" t="s">
        <v>26</v>
      </c>
      <c r="H88" s="37"/>
      <c r="I88" s="38"/>
      <c r="J88" s="35">
        <f>SUM(J87)</f>
        <v>0</v>
      </c>
      <c r="K88" s="35">
        <f>SUM(K87)</f>
        <v>0</v>
      </c>
      <c r="L88" s="35">
        <f>SUM(L87)</f>
        <v>0</v>
      </c>
    </row>
    <row r="91" spans="2:6" ht="15.75">
      <c r="B91" s="6" t="s">
        <v>113</v>
      </c>
      <c r="C91" s="25"/>
      <c r="D91" s="25"/>
      <c r="E91" s="25"/>
      <c r="F91" s="25"/>
    </row>
    <row r="92" spans="1:12" ht="15">
      <c r="A92" s="7"/>
      <c r="B92" s="7"/>
      <c r="C92" s="7"/>
      <c r="D92" s="7"/>
      <c r="E92" s="7"/>
      <c r="F92" s="7"/>
      <c r="G92" s="55" t="s">
        <v>90</v>
      </c>
      <c r="H92" s="56"/>
      <c r="I92" s="57"/>
      <c r="J92" s="55" t="s">
        <v>0</v>
      </c>
      <c r="K92" s="56"/>
      <c r="L92" s="57"/>
    </row>
    <row r="93" spans="1:12" ht="30">
      <c r="A93" s="8" t="s">
        <v>1</v>
      </c>
      <c r="B93" s="9" t="s">
        <v>2</v>
      </c>
      <c r="C93" s="10" t="s">
        <v>76</v>
      </c>
      <c r="D93" s="29" t="s">
        <v>3</v>
      </c>
      <c r="E93" s="11" t="s">
        <v>4</v>
      </c>
      <c r="F93" s="12" t="s">
        <v>9</v>
      </c>
      <c r="G93" s="13" t="s">
        <v>5</v>
      </c>
      <c r="H93" s="12" t="s">
        <v>6</v>
      </c>
      <c r="I93" s="14" t="s">
        <v>7</v>
      </c>
      <c r="J93" s="13" t="s">
        <v>87</v>
      </c>
      <c r="K93" s="13" t="s">
        <v>88</v>
      </c>
      <c r="L93" s="12" t="s">
        <v>8</v>
      </c>
    </row>
    <row r="94" spans="1:12" ht="31.5">
      <c r="A94" s="7">
        <v>1</v>
      </c>
      <c r="B94" s="26" t="s">
        <v>79</v>
      </c>
      <c r="C94" s="27" t="s">
        <v>80</v>
      </c>
      <c r="D94" s="27"/>
      <c r="E94" s="17" t="s">
        <v>65</v>
      </c>
      <c r="F94" s="18">
        <v>3600</v>
      </c>
      <c r="G94" s="19"/>
      <c r="H94" s="31">
        <f>G94*I94+G94</f>
        <v>0</v>
      </c>
      <c r="I94" s="32"/>
      <c r="J94" s="33">
        <f>F94*G94</f>
        <v>0</v>
      </c>
      <c r="K94" s="33">
        <f>L94-J94</f>
        <v>0</v>
      </c>
      <c r="L94" s="34">
        <f>F94*H94</f>
        <v>0</v>
      </c>
    </row>
    <row r="95" spans="1:12" ht="18.75">
      <c r="A95" s="20"/>
      <c r="B95" s="21"/>
      <c r="C95" s="22"/>
      <c r="D95" s="22"/>
      <c r="E95" s="23"/>
      <c r="F95" s="24"/>
      <c r="G95" s="36" t="s">
        <v>26</v>
      </c>
      <c r="H95" s="37"/>
      <c r="I95" s="38"/>
      <c r="J95" s="35">
        <f>SUM(J94)</f>
        <v>0</v>
      </c>
      <c r="K95" s="35">
        <f>SUM(K94)</f>
        <v>0</v>
      </c>
      <c r="L95" s="35">
        <f>SUM(L94)</f>
        <v>0</v>
      </c>
    </row>
    <row r="97" spans="7:12" ht="15.75">
      <c r="G97" s="39"/>
      <c r="H97" s="40"/>
      <c r="I97" s="41"/>
      <c r="J97" s="39"/>
      <c r="K97" s="39"/>
      <c r="L97" s="39"/>
    </row>
    <row r="98" spans="7:12" ht="15.75">
      <c r="G98" s="39"/>
      <c r="H98" s="40"/>
      <c r="I98" s="41"/>
      <c r="J98" s="39"/>
      <c r="K98" s="39"/>
      <c r="L98" s="40"/>
    </row>
    <row r="99" spans="7:12" ht="15.75">
      <c r="G99" s="39"/>
      <c r="H99" s="40"/>
      <c r="I99" s="41"/>
      <c r="J99" s="39"/>
      <c r="K99" s="39"/>
      <c r="L99" s="40"/>
    </row>
  </sheetData>
  <sheetProtection/>
  <mergeCells count="12">
    <mergeCell ref="G67:I67"/>
    <mergeCell ref="G85:I85"/>
    <mergeCell ref="G5:I5"/>
    <mergeCell ref="G33:I33"/>
    <mergeCell ref="G52:I52"/>
    <mergeCell ref="J52:L52"/>
    <mergeCell ref="G92:I92"/>
    <mergeCell ref="J5:L5"/>
    <mergeCell ref="J33:L33"/>
    <mergeCell ref="J67:L67"/>
    <mergeCell ref="J85:L85"/>
    <mergeCell ref="J92:L92"/>
  </mergeCells>
  <printOptions/>
  <pageMargins left="0.31496062992125984" right="0.4330708661417323" top="0.4724409448818898" bottom="0.984251968503937" header="0.5118110236220472" footer="0.5118110236220472"/>
  <pageSetup orientation="landscape" paperSize="9" scale="60" r:id="rId1"/>
  <headerFooter alignWithMargins="0">
    <oddHeader>&amp;CStrona &amp;P z &amp;N</oddHeader>
  </headerFooter>
  <rowBreaks count="3" manualBreakCount="3">
    <brk id="30" max="11" man="1"/>
    <brk id="65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2016-10-18T07:02:17Z</cp:lastPrinted>
  <dcterms:created xsi:type="dcterms:W3CDTF">2016-10-03T08:41:43Z</dcterms:created>
  <dcterms:modified xsi:type="dcterms:W3CDTF">2016-10-18T09:43:49Z</dcterms:modified>
  <cp:category/>
  <cp:version/>
  <cp:contentType/>
  <cp:contentStatus/>
</cp:coreProperties>
</file>