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65" windowWidth="15480" windowHeight="7875" activeTab="0"/>
  </bookViews>
  <sheets>
    <sheet name="ort" sheetId="1" r:id="rId1"/>
  </sheets>
  <definedNames>
    <definedName name="_xlnm.Print_Area" localSheetId="0">'ort'!$A$1:$K$676</definedName>
  </definedNames>
  <calcPr fullCalcOnLoad="1"/>
</workbook>
</file>

<file path=xl/sharedStrings.xml><?xml version="1.0" encoding="utf-8"?>
<sst xmlns="http://schemas.openxmlformats.org/spreadsheetml/2006/main" count="1314" uniqueCount="498">
  <si>
    <t>3.1</t>
  </si>
  <si>
    <t>Śruby tytanowe o średnicy 6,5mm do zamocowania panewki t. I, II</t>
  </si>
  <si>
    <t>1.1</t>
  </si>
  <si>
    <t>Panewka polietylenowa cementowana do czaszy rewizyjnej</t>
  </si>
  <si>
    <t>1.3</t>
  </si>
  <si>
    <t>Śruby tytanowe o średnicy 6,5mm do zamocowania kosza oraz nadbudowy.</t>
  </si>
  <si>
    <t>Linki bez zacisków</t>
  </si>
  <si>
    <t>Linki wraz z zaciskami</t>
  </si>
  <si>
    <t>Cement chirurgiczny z antybiotykiem 1 x 40 g</t>
  </si>
  <si>
    <t>Cement chirurgiczny z podwójnym antybiotykiem do endoprotezoplastyki rewizyjnej  1  x 40 g</t>
  </si>
  <si>
    <t>Korek kanałowy</t>
  </si>
  <si>
    <t>Dostawca zapewni napęd chirurgiczny (bezprzewodowy lub zasilany z konsoli) odpowiedni do wykonania zabiegu oraz zestaw podciśnieniowy do mieszalnika próżniowego cementu</t>
  </si>
  <si>
    <t>Lp.</t>
  </si>
  <si>
    <t>Nazwa oraz parametry</t>
  </si>
  <si>
    <t>Ilość</t>
  </si>
  <si>
    <t>J.m.</t>
  </si>
  <si>
    <t>Cena jednostkowa netto [PLN]</t>
  </si>
  <si>
    <t>Wartość netto [PLN]</t>
  </si>
  <si>
    <t>Stawka VAT [%]</t>
  </si>
  <si>
    <t>Wartość VAT [PLN]</t>
  </si>
  <si>
    <t>Wartość brutto [PLN]</t>
  </si>
  <si>
    <t>Nr katalogowy producenta</t>
  </si>
  <si>
    <t>Producent i nazwa własna</t>
  </si>
  <si>
    <t>szt.</t>
  </si>
  <si>
    <t>RAZEM</t>
  </si>
  <si>
    <t>1.</t>
  </si>
  <si>
    <t>2.</t>
  </si>
  <si>
    <t>3.</t>
  </si>
  <si>
    <t>4.</t>
  </si>
  <si>
    <t>Adaptor przedłużający trzpień 25 i 30mm</t>
  </si>
  <si>
    <t>Głowa metalowa 36mm w minimum 3 długościach</t>
  </si>
  <si>
    <t>Głowa ceramiczna Biolox Delta 28mm, 32mm, 36mm w minimum 3 długościach</t>
  </si>
  <si>
    <t>Ostrza do piły oscylacyjnej</t>
  </si>
  <si>
    <t>Zestaw nr 2 - endoprotezy bezcementowe stawu biodrowego panewki</t>
  </si>
  <si>
    <t>1.1.</t>
  </si>
  <si>
    <t>Wkład polietylenowy do głów 28mm</t>
  </si>
  <si>
    <t>1.2</t>
  </si>
  <si>
    <t>2.1</t>
  </si>
  <si>
    <t>2.2</t>
  </si>
  <si>
    <t>Wkład ceramiczny Biolox Delta</t>
  </si>
  <si>
    <t>3.2</t>
  </si>
  <si>
    <t>Wykaz asortymentowo-cenowy</t>
  </si>
  <si>
    <t>Załącznik nr 5 do SIWZ</t>
  </si>
  <si>
    <t>Zestaw nr 1 - endoprotezy bezcementowe stawu biodrowego trzpienie</t>
  </si>
  <si>
    <r>
      <t>·</t>
    </r>
    <r>
      <rPr>
        <sz val="7"/>
        <color indexed="8"/>
        <rFont val="Times New Roman"/>
        <family val="1"/>
      </rPr>
      <t xml:space="preserve">         </t>
    </r>
    <r>
      <rPr>
        <sz val="9"/>
        <color indexed="8"/>
        <rFont val="Arial"/>
        <family val="2"/>
      </rPr>
      <t>endoprotezy całkowite bezcementowe stawu biodrowego przynasadowe, anatomiczne i rewizyjne trzpienie</t>
    </r>
  </si>
  <si>
    <r>
      <t>·</t>
    </r>
    <r>
      <rPr>
        <sz val="7"/>
        <color indexed="8"/>
        <rFont val="Times New Roman"/>
        <family val="1"/>
      </rPr>
      <t xml:space="preserve">         </t>
    </r>
    <r>
      <rPr>
        <sz val="9"/>
        <color indexed="8"/>
        <rFont val="Arial"/>
        <family val="2"/>
      </rPr>
      <t>endoprotezy całkowite bezcementowe stawu biodrowego przynasadowe, anatomiczne i rewizyjne panewki</t>
    </r>
  </si>
  <si>
    <r>
      <t>·</t>
    </r>
    <r>
      <rPr>
        <sz val="7"/>
        <color indexed="8"/>
        <rFont val="Times New Roman"/>
        <family val="1"/>
      </rPr>
      <t xml:space="preserve">         </t>
    </r>
    <r>
      <rPr>
        <sz val="9"/>
        <color indexed="8"/>
        <rFont val="Arial"/>
        <family val="2"/>
      </rPr>
      <t>endoprotezy powierzchniowe stawu biodrowego</t>
    </r>
  </si>
  <si>
    <r>
      <t>·</t>
    </r>
    <r>
      <rPr>
        <sz val="7"/>
        <color indexed="8"/>
        <rFont val="Times New Roman"/>
        <family val="1"/>
      </rPr>
      <t xml:space="preserve">         </t>
    </r>
    <r>
      <rPr>
        <sz val="9"/>
        <color indexed="8"/>
        <rFont val="Arial"/>
        <family val="2"/>
      </rPr>
      <t>materiały uzupełniające do endoprotezoplastyki rewizyjnej stawu biodrowego</t>
    </r>
  </si>
  <si>
    <r>
      <t>·</t>
    </r>
    <r>
      <rPr>
        <sz val="7"/>
        <color indexed="8"/>
        <rFont val="Times New Roman"/>
        <family val="1"/>
      </rPr>
      <t xml:space="preserve">         </t>
    </r>
    <r>
      <rPr>
        <sz val="9"/>
        <color indexed="8"/>
        <rFont val="Arial"/>
        <family val="2"/>
      </rPr>
      <t>endoprotezy stawu biodrowego cementowe i bipolarne</t>
    </r>
  </si>
  <si>
    <t xml:space="preserve">Trzpień przynasadowy endoprotezy typ I:
Trzpień przynasadowy w części 1/3 bliższej pokryty tytanową okładziną napylaną próżniowo. Zamiennie trzpienie dodatkowo pokryte HA.
Trzpień powinien posiadać opcję tzw. offsetu lateralnego czyli zwiększoną odległość między osią trzpienia i głową endoprotezy
Instrumentarium podstawowe rozszerzone o instrumentarium do techniki małoinwazyjnej
</t>
  </si>
  <si>
    <t xml:space="preserve">Trzpień w dwóch płaszczyznach posiadający kształt klina, nie wymaga centralizatora. Materiał – tytan.
Trzpień w części 1/3 bliższej pokryty tytanową okładziną napylaną próżniowo. Zamiennie trzpienie dodatkowo pokryte HA.
Trzpień powinien posiadać opcję tzw. offsetu lateralnego czyli zwiększoną odległość między osią trzpienia i głową endoproptezy
Instrumentarium podstawowe rozszerzone o instrumentarium do techniki małoinwazyjnej
</t>
  </si>
  <si>
    <t xml:space="preserve">Trzpień przynasadowy endoprotezy typ II:
trzpień przynasadowy uniwersalny krótki tytanowy o eliptyczno oktagonalnym przekroju o powierzchni piaskowanej. Wyposażony w płetwy antyrotacyjne wzdłuż całej długości trzpienia. 
13 rozmiarów trzpieni standardowych (długość od 94mm do 139mm kąt CCD 133 o)
13 rozmiarów trzpieni waryzowanych (długość od 94mm do 139mm kąt CCD 122 o)
Instrumentarium podstawowe rozszerzone o instrumentarium do techniki małoinwazyjnej
</t>
  </si>
  <si>
    <t xml:space="preserve">Trzpień endoprotezy typ III:
Trzpień bezcementowy tytanowy, anatomiczny (osobno dla biodra lewego i prawego) z 6-cio stopniową antewersją, w minimum 9 rozmiarach, napylany na całej długości hydroksyapatytem w wersji standardowej i waryzowanej (zwiększający się kąt szyjkowo-trzonowy wraz ze wzrostem rozmiaru trzpienia). Stożek 12/14
Instrumentarium na życzenie
</t>
  </si>
  <si>
    <t xml:space="preserve">Trzpień endoprotezy typ V:
Trzpień endoprotezy tytanowy, modularny złożony z komponentu krętarza, adaptera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 
Instrumentarium na życzenie
</t>
  </si>
  <si>
    <t xml:space="preserve">Głowa endoprotezy:
Głowa metalowa 28mm, 32mm w minimum 3 długościach
</t>
  </si>
  <si>
    <t xml:space="preserve">Panewka endoprotezy typ I:
Panewka sferyczna typu „pressfit”. 
Ze stopu tytanu z pokryciem z warstwy porowatego tytanu oraz warstwy hydoksyapatytu.  Panewka nieznacznie spłaszczona na biegunie oraz posiadająca zgrubienie na brzegu.Implanty powinny występować w min.                 11 rozmiarach od 44 mm do 62 mm (średnica zewnętrzna panewki).
Czasza panewki lita z zaślepionymi otworami na śruby 6,5 mm. 
Implant musi być dostosowany do stosowania minimum czterech typów artykulacji: polietylen/metal; ceramika / ceramika;  ceramika /polietylen. Wkłady do panewek kompatybilne z typem panewki w trzech rodzajach. Wymagane typy artykulacji: metal/polietylen; metal/metal/; ceramika/ceramika
Instrumentarium podstawowe rozszerzone o instrumentarium do techniki małoinwazyjnej
</t>
  </si>
  <si>
    <t xml:space="preserve">Panewka endoprotezy typ II:
Bezcementowa panewka typu press-fit wykonana ze stopu tytanu o średnicy zewnętrznej  od minimum 46mm do minimum 64mm , pokryta tytanową okładziną porowatą napylaną próżniowo i dodatkowo warstwą hydroksyapatytu. Implant panewki dostępny w dwóch wersjach: hemisferycznej i z 15 stopniową nadbudową zapobiegającą zwichnięciom. Panewka umożliwiająca  dodatkową stabilizację śrubami, z otworami na śruby zaślepionymi fabrycznie.
Instrumentarium podstawowe rozszerzone o instrumentarium do techniki małoinwazyjnej
</t>
  </si>
  <si>
    <t xml:space="preserve">Wkład polietylenowy  do głów 28mm i 32mm
Polietylen wzmocniony, stabilizowany przeciwutleniaczem, o niskiej ścieralności
</t>
  </si>
  <si>
    <t xml:space="preserve">Wkład polietylenowy
Polietylen wzmocniony, stabilizowany przeciwutleniaczem, o niskiej ścieralności
</t>
  </si>
  <si>
    <t xml:space="preserve">Panewka endoprotezy typ III:
Panewka antyluksacyjna tzw. ”podwójnie mobilna”, gdzie implant głowy porusza się swobodnie wewnątrz polietylenowej wkładki, która dodatkowo ma możliwość ruchu wewnątrz wypolerowanej, metalowej czaszy panewki.
Panewka bezcementowa pokryta warstwą hydroksyapatytu w wersji press-fit.
Średnica zewnętrzna od 44 mm do 64 mm. Wkładka wykonana z polietylenu najwyższej jakości. Rozmiary wewnętrzne wkładki:- 28 mm. Panewka również w opcji stabilizowanej 2-ma bolcami lub jako panewka rewizyjna z wbudowanymi płytami do śrub.
Instrumentarium na życzenie
</t>
  </si>
  <si>
    <t xml:space="preserve">Dostawca zapewni bezprzewodowy napęd chirurgiczny odpowiedni do wykonania zabiegu. Dostawca zapewni szkolenie w technikach zakładania implantów.
Wymagane jest rozszerzenie i użyczenie instrumentarium do techniki małoinwazyjnej dla trzpienia typ I, II, III i panewki typ I, II
</t>
  </si>
  <si>
    <t>Zestaw nr 3 - materiały uzupełniające do endoprotezoplastyki rewizyjnej stawu biodrowego</t>
  </si>
  <si>
    <t xml:space="preserve">Czasze rewizyjne do panewki wraz z klinami uzupełniającymi strop panewki
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44mm – 66mm. Wkładka polietylenowa cementowana w czaszy opcjonalnie bezcementowa zatrzaskująca się w czaszy.
Głowy CoCr 28, 32, 36mm
</t>
  </si>
  <si>
    <t>Nadbudowa panewki odpowiadająca swoją budową materiałowi z którego został wyprodukowany kosz w minimum 12 rozmiarach</t>
  </si>
  <si>
    <t>Wkładka do panewek typu I i II związana z mechanizmem pierścieniowym blokowania zwichnięcia głowy endoprotezy</t>
  </si>
  <si>
    <t xml:space="preserve">Płytki do zespoleń złamań okołoprotezowych
Płytki stalowe posiadające otwory do śrub korowych i zaciski do przeprowadzania kabli  
</t>
  </si>
  <si>
    <t xml:space="preserve">Silikonowa sterylna forma do wypełniania cementem kostnym. Minimum 3 rozmiary komponentu biodrowego: 9x125 mm/ głowa 51 mm; 13x145 mm/ głowa 57 mm; 17x165 mm/ głowa 64 mm. 
Cement po zastygnięciu i wyjęciu z formy zastępuje czasowo brak implantu w stawie biodrowym z naturalną panewką.
</t>
  </si>
  <si>
    <t xml:space="preserve">Silikonowa sterylna forma do wypełniania cementem kostnym. Minimum 4 rozmiary komponentu piszczelowego: 65, 70, 75, 80 mm oraz 4 rozmiary komponentu udowego: 60, 65, 70, 75 mm.
Cement po zastygnięciu i wyjęciu z formy zastępuje czasowo brak implantu w stawie kolanowym.
</t>
  </si>
  <si>
    <t xml:space="preserve">Zestaw nr 4 - endoprotezy cementowe i bipolarne </t>
  </si>
  <si>
    <t xml:space="preserve">Trzpień endoprotezy:
- trzpień tytanowy , prosty ,stożek  12/14  bezkołnierzowy,- nie wymagający   stosowania centralizera, (samocentrujący się w kanale) 
-  trzpień dwustronnie spłaszczony w kształcie klina, o zmatowiałej powierzchni.
-co najmniej 6 rozmiarów trzpienia
</t>
  </si>
  <si>
    <t xml:space="preserve">Panewki bipolarne:
- czasze do endoprotezoplastyki bipolarnej 
  przystosowane do zatrzaśnięcia głów o   średnicy 28 mm
- mechanizm zatrzaskowy wykorzystujący   pierścień zatrzaskowy.
- zewnętrzna powierzchnia czaszy metalowa,
- wewnątrz wykładzina polietylenowa,
- średnica zewnętrzna od 41 mm do 61 mm.
</t>
  </si>
  <si>
    <t xml:space="preserve">Głowa endoprotezy:
- głowa metalowa 28 mm
</t>
  </si>
  <si>
    <t xml:space="preserve">Panewka:
Panewka polietylenowa typu Muller ze znacznikiem rentgenowskim o średnicy zewnętrznej od 44 do 58 i średnicy wewnętrznej 28 mm
</t>
  </si>
  <si>
    <t>Jednorazowy pakiet do próżniowego mieszania i podawania cementu. System zamknięty, niewymagający przelewania cementu z mieszalnika do podajnika- zestaw pojedynczy</t>
  </si>
  <si>
    <t>Jednorazowy zestaw do płukania ciśnieniowego do endoprotezoplastyki biodra (dysza długa kanałowa, dysza prosta panewkowa – zamiennie 2 dysze krótkie )</t>
  </si>
  <si>
    <t>PAKIET NR 3</t>
  </si>
  <si>
    <r>
      <t>·</t>
    </r>
    <r>
      <rPr>
        <sz val="7"/>
        <color indexed="8"/>
        <rFont val="Times New Roman"/>
        <family val="1"/>
      </rPr>
      <t xml:space="preserve">         </t>
    </r>
    <r>
      <rPr>
        <sz val="9"/>
        <color indexed="8"/>
        <rFont val="Arial"/>
        <family val="2"/>
      </rPr>
      <t>Endoproteza stawu kolanowego anatomiczna</t>
    </r>
  </si>
  <si>
    <r>
      <t>·</t>
    </r>
    <r>
      <rPr>
        <sz val="7"/>
        <color indexed="8"/>
        <rFont val="Times New Roman"/>
        <family val="1"/>
      </rPr>
      <t xml:space="preserve">         </t>
    </r>
    <r>
      <rPr>
        <sz val="9"/>
        <color indexed="8"/>
        <rFont val="Arial"/>
        <family val="2"/>
      </rPr>
      <t>Endoproteza stawu kolanowego jednoprzedziałowa</t>
    </r>
  </si>
  <si>
    <r>
      <t>·</t>
    </r>
    <r>
      <rPr>
        <sz val="7"/>
        <color indexed="8"/>
        <rFont val="Times New Roman"/>
        <family val="1"/>
      </rPr>
      <t xml:space="preserve">         </t>
    </r>
    <r>
      <rPr>
        <sz val="9"/>
        <color indexed="8"/>
        <rFont val="Arial"/>
        <family val="2"/>
      </rPr>
      <t>Endoproteza stawu kolanowego rewizyjna</t>
    </r>
  </si>
  <si>
    <t>Zestaw nr 1 - endoproteza stawu kolanowego anatomiczna</t>
  </si>
  <si>
    <t xml:space="preserve">Komponent udowy cementowy wykonany ze stopu kobaltowo-chromowego.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System powinien posiadać wersję antyalergiczną (część udowa i piszczelowa)
</t>
  </si>
  <si>
    <t xml:space="preserve">Komponent udowy bezcementowy wykonany ze stopu kobaltowo-chromowego pokryty tytanową okładziną napylaną próżniowo.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Zamiennie komponent udowy antyalergiczny
</t>
  </si>
  <si>
    <t>Komponent piszczelowy cementowy polerowany w minimum 7 rozmiarach. Mocowanie wkładki polietylenowej specjalną zawleczką. Opcjonalnie część piszczelowa typu „Mobile Bearing” i wersja Monoblock (wkładka polietylenowa zintegrowana na stałe z metalową tacą piszczelową)</t>
  </si>
  <si>
    <t xml:space="preserve">Komponent piszczelowy bezcementowy polerowany w minimum 7 rozmiarach. Mocowanie wkładki polietylenowej specjalną zawleczką.  
Zamiennie komponent piszczelowy antyalergiczny
</t>
  </si>
  <si>
    <t>Wkładka polietylenowa (3 rodzaje - różne krzywizny powierzchni artykulacji) w 5 grubościach i szerokościach mocowanych do komponentu piszczelowego specjalną zawleczką.</t>
  </si>
  <si>
    <t xml:space="preserve">Wkładka polietylenowa wzmacniane z przeciwutleniaczem
 (3 rodzaje - różne krzywizny powierzchni artykulacji) w 5 grubościach i szerokościach mocowanych do komponentu piszczelowego specjalną zawleczką.
</t>
  </si>
  <si>
    <r>
      <t>Cement</t>
    </r>
    <r>
      <rPr>
        <sz val="8"/>
        <color indexed="8"/>
        <rFont val="Arial"/>
        <family val="2"/>
      </rPr>
      <t xml:space="preserve"> chirurgiczny z antybiotykiem 1 x 40 g</t>
    </r>
  </si>
  <si>
    <t>Jednorazowy pakiet do próżniowego mieszania i podawania cementu. System zamknięty, niewymagający przelewania cementu z mieszalnika do podajnika- zestaw podwójny</t>
  </si>
  <si>
    <t>Jednorazowy zestaw do płukania ciśnieniowego do endoprotezoplastyki, osłona na dyszę ochraniająca przed chlapaniem )</t>
  </si>
  <si>
    <t>Ostrze do piły</t>
  </si>
  <si>
    <t>Zestaw nr 2 - endoproteza stawu kolanowego jednoprzedziałowa</t>
  </si>
  <si>
    <t>1.4</t>
  </si>
  <si>
    <t xml:space="preserve">Endoproteza jednoprzedziałowa stawu kolanowego
Komponent udowy i piszczelowy wykonane ze stopu kobaltowo-chromowego. Komponent udowy uniwersalny w 3 rozmiarach.
Wkładka wykonana z polietylenu typu cross linking, niezwiązana z komponentem piszczelowym w minimum 7 grubościach.
Komponent piszczelowy anatomiczny typu „Mobile Bearing” w 6 rozmiarach. System zapewnia zaopatrzenie obu przedziałów przyśrodkowego i bocznego.
</t>
  </si>
  <si>
    <t>Wersja przyśrodkowa cementowa</t>
  </si>
  <si>
    <t>Wersja boczna cementowa</t>
  </si>
  <si>
    <t>Komplet ostrzy do wykonania zabiegu</t>
  </si>
  <si>
    <t>Wersja przyśrodkowa bezcementowa</t>
  </si>
  <si>
    <t>Zestaw nr 3 - endoproteza stawu kolanowego rewizyjna</t>
  </si>
  <si>
    <t xml:space="preserve">Komponent udowy cementowy
Komponent udowy anatomiczny (lewy, prawy) w minimum 10 rozmiarach, z możliwością dołączenia trzpienia i adaptera offsetowego.
</t>
  </si>
  <si>
    <t>Wkładka polietylenowa w 2 opcjach: PS i półzwiązanej w grubościach od 10 do 24mm. Polietylen typu cross linking. Mocowanie wkładki polietylenowej specjalną zawleczką.</t>
  </si>
  <si>
    <t>Trzpień udowy i piszczelowy w minimum 4 długościach i 4 grubościach.</t>
  </si>
  <si>
    <t>Adapter offsetowy z 2,5mm i 5mm i 7,5mm offsetem</t>
  </si>
  <si>
    <t>Podkładka pod komponent udowy dalsza  5mm, 10mm 15mm i tylna 5mm, 10mm</t>
  </si>
  <si>
    <t>Podkładka skrzydełkowa pod tacę piszczelową poprawiająca stabilność rotacyjną w minimum 2 wielkościach.</t>
  </si>
  <si>
    <t>Konikalne uzupełnienie ubytków kostnych wykonane w całości z drobinek tytanu o budowie i strukturze gąbczastej dla pełnego przeniknięcia autogenicznego materiału dla zapewnienia stabilizacji oraz pełnej przebudowy tkanek w 2 wysokościach i 4 szerokościach. Otwór środkowy umożliwiający wprowadzenie trzpienia lub adaptera offsetowego.</t>
  </si>
  <si>
    <t>Podkładka pod komponent piszczelowy 5mm, 10mm, 15mm</t>
  </si>
  <si>
    <r>
      <t>Komponent piszczelowy cementowy w minimum 9 rozmiarach. Mocowanie wkładki polietylenowej specjalną zawleczką. M</t>
    </r>
    <r>
      <rPr>
        <sz val="8"/>
        <color indexed="8"/>
        <rFont val="Arial"/>
        <family val="2"/>
      </rPr>
      <t>ożliwość dołączenia trzpienia i adaptera offsetowego.</t>
    </r>
  </si>
  <si>
    <t>Zestaw nr 1 - implanty artroskopowe</t>
  </si>
  <si>
    <t xml:space="preserve">Implant typu endobutton – mocowanie udowe: 
Ostro zakończona płytka tytanowa połączona z samozaciskową, bezwęzłową pętlą polietylenową. Oparcie czoła przeszczepu o strop kanału udowego. W zestawie nić prowadząca implant.
</t>
  </si>
  <si>
    <t xml:space="preserve">Śruba interferencyjna biowchłanialna kompozytowa:
Śruba wykonana z 40% polimeru kwasu mlekowego i 60% fosforanu wapnia lub 70% polimeru kwasu mlekowego i 30% fosforanu wapnia. Śruba kaniulowana, gwint półokrągły dla ochrony przeszczepu na całej długości lub zakończony główką. Rozmiary od 7x25mm do 10x30mm.
</t>
  </si>
  <si>
    <t xml:space="preserve">Śruba interferencyjna tytanowa:
Śruba tytanowa średnica 7-11mm, długość 20-30mm. Kaniulowana, gwint na całej długości. Wersja z pełnym gwintem i zakończona główką.
</t>
  </si>
  <si>
    <t>Kaniule artroskopowe (porty): z giętkiego materiału, dostępne w rozmiarach: 5 mm, 7 mm i 8,5 mm średnicy i 75 oraz 85 mm długości</t>
  </si>
  <si>
    <t xml:space="preserve">Kotwica do barku - średnica 1,4mm, ze wzmocnioną nicią, na sterylnym podajniku., w opakowaniu 2 szt. + zestaw instrumentarium :
płaszcz, wiertło i obturator.
</t>
  </si>
  <si>
    <t xml:space="preserve">Śruba barkowa tytanowa 3 mm
 Implant barkowy tytanowy do leczenia niestabilności barku, średnicy 3 mm ze wzmocnioną nicią
</t>
  </si>
  <si>
    <t>Śruba barkowa tytanowa 5 mm i 6,5 mm                                       Implant barkowy tytanowy do leczenia niestabilności barku i uszkodzeń stożka rotatorów, średnicy 5 mm lub 6,5 mm ze wzmocnioną nicią</t>
  </si>
  <si>
    <t>Implant barkowy do rekonstrukcji więzadła obojczykowo-barkowego: płytka tytanowa połączona z samozaciskową bezwęzłową pętlą polietylenową oraz guzikiem.</t>
  </si>
  <si>
    <t>Śzydło do prowadzenia przeszczepu</t>
  </si>
  <si>
    <t>Prowadnica nitinolowa</t>
  </si>
  <si>
    <t>Implant do szycia łąkotki: dwie igły połączone nicią  2.0</t>
  </si>
  <si>
    <t>Miękka kotwica do naprawy stożka rotatorów, wykonana z plecionki poliestrowej,  na sterylnym podajniku. Średnica 2,9mm.Dwie różnokolorowe, wzmocnione nici.</t>
  </si>
  <si>
    <t>Grawitacyjny system separacji koncentratu  komórek macierzystych                                        - zawiesiny o bardzo wysokiej koncentracji komórek multipotencjalnych.                                                               - ponad x6 zagęszczanie komórek jądrzastych                                                                      - odzysk 79% wszystkich komórek jądrzastych</t>
  </si>
  <si>
    <t>Zestaw do pozyskania i separacji autologicznej trombiny z własnej krwi obwodowej pacjenta ( z 11ml krwi uzyskuje się do 10 ml trombiny). System mieszający posiada 3 niezależne  porty typu luerlock umożliwiające: wypełnienie krwią separatora, podanie odczynnika TPD Thrombin  oraz pobranie  trombiny,  przy zachowaniu bardzo wysokiej aseptyki. Porty są oznaczone różnymi kolorami. Przygotowanie trombiny nie wymaga dodatkowego wygrzewania próbki krwi.</t>
  </si>
  <si>
    <t>Zestaw sterylny do przygotowania i podawania PRP wraz z trombiną</t>
  </si>
  <si>
    <t>Końcówka - trójnik do podawania zmieszanego PRP i trombiny</t>
  </si>
  <si>
    <t>Syntetyczny,osteokondukcyjny, biodegradowalny substytut kości, na bazie fosforanu wapnia, w postaci pasty, powstałej po zmieszaniu proszku i płynu (wodorofosforan dwusodowy), sterylny. Krótki czas mieszania - 1min.,czas aplikacji do 4 min.,czas ostatecznego wiązania- 5 min..Wytrzymałość na ściskanie po 6h -ok.15 MPa (jak kości gąbczastej), po 3 dniach do 45 MPa(jak kość korowa), w postaci:</t>
  </si>
  <si>
    <t>pasta 5g (4ml)</t>
  </si>
  <si>
    <t>pasta 10g (8ml)</t>
  </si>
  <si>
    <t>pasta 20g (16ml)</t>
  </si>
  <si>
    <t>Syntetyczny,osteokondukcyjny, biodegradowalny substytut kości, składający się z fosforanu trójwapniowego,wodorofosforanu i węglanu wapnia. Produkt sterylny, gotowy do użycia, w postaci porowatych (wlk.porów 150-550mikrometra) granulek o wielkości 2-4mm, w postaci:</t>
  </si>
  <si>
    <t>granulki 10ml</t>
  </si>
  <si>
    <t>granulki 20ml</t>
  </si>
  <si>
    <t>granulki 50ml</t>
  </si>
  <si>
    <t>Naturalny osteokonduktywny hydroksyapatytowy materiał ceramiczny przeznaczony w szczególności jako zamiennik przeszczepu kostnego. System łączących się ze sobą porów Endobon® umożliwia tkance kostnej przerastanie przez implant, dzięki czemu zachodzi trwała i stabilna integracja z naturalną kością. Odbudowująca się kość może tworzyć się bezpośrednio na ceramicznej powierzchni. Możliwość mieszania z płytkowymi czynnikami wzrostu i komórkami macierzystymi</t>
  </si>
  <si>
    <t>Gąbka garamycynowa o dwufazowym uwalnianiu antybiotyku: szybkim terapeutycznym i wolnym podtrzymującym</t>
  </si>
  <si>
    <t>Cylinder 9-12mm</t>
  </si>
  <si>
    <t>4x5 cm</t>
  </si>
  <si>
    <t>5x8 cm</t>
  </si>
  <si>
    <t>Dostawca zapewni instrumentarium niezbędne do założenia implantów w ciągu 5 dni roboczych na zamówienie. Dostawca zapewni szkolenie w technikach zakładania implantów</t>
  </si>
  <si>
    <t xml:space="preserve">Grawitacyjny system separacji koncentratu leukocytarno-płytkowego umożliwiający wyprodukowanie zagęszczonego roztworu płytek z własnej krwi obwodowej pacjenta ( z 27 ml krwi uzyskuje nie mniej niż 3 ml koncentratu  płytkowego). 
- odzyskiwanie ponad 90% trombocytów oraz ponad 50% leukocytów z próbki krwi                                                       
- x 9.4 koncentracja płytek krwi, potwierdzona katalogiem oraz publikacjami naukowymi,               </t>
  </si>
  <si>
    <t>Dzierżawa nieodpłatna sprzętu "wirówki" przez okres obowiązywania umowy</t>
  </si>
  <si>
    <t xml:space="preserve">PZOZ wymaga dostarczenia w ramach ceny dostarczonego sprzętu, jeśli Wykonawca posiada , programu ( procedury ) szybkiego usprawniania pacjenta , skracającego czas hospitalizacji po operacji alloplastyki stawu. </t>
  </si>
  <si>
    <t>Zestaw nr 1 - systemy separacji</t>
  </si>
  <si>
    <t>5.1</t>
  </si>
  <si>
    <t>PAKIET NR 2</t>
  </si>
  <si>
    <t>PAKIET NR 4</t>
  </si>
  <si>
    <t>Zestaw nr 1 - Osteosynteza</t>
  </si>
  <si>
    <t>Stalowy gwóźdź śródszpikowy udowy kaniulowany, sterylny, antegrade/rotregrade. Długość gwoździa 260-480 mm ze skokiem co 20 mm, średnica gwoździa 10-14 mm. Promień wygięcia gwoździa 3000 mm. Środek dystalnego otworu ryglującego umiejscowiony 10 mm od końca gwoździa. Możliwość kompresji w zakresie 10 mm. Możliwość zastosowania w części dalszej kości udowej obustronnych rygli kołnierzowych. Możliwość zastosowania celownika dystalnego</t>
  </si>
  <si>
    <t>Stalowy gwóźdź śródszpikowy piszczelowy kaniulowany, sterylny. Długość gwoździa 240-420 mm ze skokiem co 15 mm, średnica gwoździa 8-14 mm. Wygięcie gwoździa w części bliższej o wartości 10° a w części dalszej o wartości 4°. Środek dystalnego otworu ryglującego umiejscowiony 5 mm od końca gwoździa. Możliwość kompresji w zakresie 10 mm. Możliwość zastosowania celownika dystalnego</t>
  </si>
  <si>
    <t>Śruba kondylarna stalowa, sterylna, średnica 5mm, długość 40-120mm</t>
  </si>
  <si>
    <t>Nakretka na śrubę kondylarną, stalowa, sterylna</t>
  </si>
  <si>
    <t>Zaślepka stalowa sterylna, ø 8 mm o dł. 0 mm i ø 11.5 mm o dł. 5-15 mm</t>
  </si>
  <si>
    <t>Śruba blokująca stalowa, sterylna ø 5 mm i ø 4 mm i dł. 25-120 mm</t>
  </si>
  <si>
    <t>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Możliwość zastosowania celownika dystalnego</t>
  </si>
  <si>
    <t>Śruba główna ciągnąca tytanowa, kaniulowana, sterylna ø 6.5 mm, dł. śruby 65-130 mm</t>
  </si>
  <si>
    <t>Śruba kompresyjna tytanowa, sterylna ø 8 mm</t>
  </si>
  <si>
    <t>Zaślepka tytanowa sterylna, ø 8 mm i dł. 0 mm oraz ø 13 mm i dł. 5-15 mm</t>
  </si>
  <si>
    <t>Tytanowy gwóźdź śródszpikowy udowy, kaniulowany, sterylny, antegrade/retrograde. Długość gwoździa od 140-480 mm ze skokiem co 20 mm, średnica gwoździa 9-15 mm. Gwóźdź antegrade/retrograde. Możliwość zastosowania kompresji w zakresie do 10 mm. Otwór w cześci dalszej 15 mm od końca gwoździa. Możliwość użycia śrub kondylarnych o średnicy 5 mm. Możliwość zastosowania celownika dystalnego</t>
  </si>
  <si>
    <t>Śruba kondylarna tytanowa, sterylna, ø 5 mm i dł. 40-120 mm</t>
  </si>
  <si>
    <t>Nakładka na śrubę kondylarną tytanowa, sterylna</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</si>
  <si>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Dystalny otwór w gwoździu w odległości 5 mm od końca gwoździa. Możliwość zastosowania celownika dystalnego</t>
  </si>
  <si>
    <t>Tytanowy gwóźdź ramienny kaniulowany, sterylny. Długość gwoździa 140-320 mm ze skokiem co 20 mm, średnica gwoździa 7-9 mm. Wygięcie gwoździa w części bliższej o wartości 6° a w części dalszej o wartości 4°. Możliwość kompresji w zakresie 6 mm</t>
  </si>
  <si>
    <t>Tytanowy gwóźdź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dalszej o wartości 6°. Dynamizacja w części dalszej na wysokości 7.5 mm od końca gwoździa. Gwoździe prawe/lewe</t>
  </si>
  <si>
    <t>Śruba blokująca tytanowa, sterylna ø 4 mm i ø 5 mm, dł. 20-60 mm</t>
  </si>
  <si>
    <t>Śruba kompresyjna tytanowa, sterylna ø 6 mm</t>
  </si>
  <si>
    <t>Zaślepka tytanowa sterylna ø 6 mm i o dł. 0-25 mm</t>
  </si>
  <si>
    <t>Tytanowy gwóźdź śródszpikowy do artrodezy stawu kolanowego, kaniulowany, sterylny. Długość gwoździa 540-780 mm, średnica gwoździa 11.5 i 13 mm. Promień wygięcia gwoździa 3000 mm. Gwoździe prawe/lewe.</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</si>
  <si>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</si>
  <si>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</si>
  <si>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</si>
  <si>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</si>
  <si>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</si>
  <si>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</si>
  <si>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Tytanowy gwóźdź śródszpikowy  do złamań przezkrętarzowych uda, kaniulowany, sterylny. Długość gwoździa 180mm i 280-460mm ze skokiem co 20mm, średnica części bliższej gwożdzia 15.5mm, średnica części dalszej gwoździa 11mm. Kąt szyjkowo-trzonowy 120°, 125° i 130°. Wygięcie gwoździa w części bliższej o wartości 4° na valgus. Promień wygięcia trzonu długich gwożdzi 2000mm. Śruba antyrotacyjna kompresyjna Ø 8mm.</t>
  </si>
  <si>
    <t>Śruba doszyjkowa tytanowa, sterylna ø 10,5mm, dł. 70-120mm</t>
  </si>
  <si>
    <t>Śruba blokująca tytanowa, sterylna ø 5mm i dł. 25-90mm</t>
  </si>
  <si>
    <t>Zaślepka tytanowa, sterylna ø 11mm standardowa i ø 15,5 o dł.5-10mm</t>
  </si>
  <si>
    <t>Stalowa płyta ukształtowana anatomicznie do dalszej nasady kości udowej, boczna, prawa/lewa. Ilość otworów w trzonie: 4, 6, 8, 10, 12, 14 i 16. Długość płyty: 130, 166, 202, 238, 274, 310 i 343 mm. W części nasadowej płyty 5 otworów gwintowanych pod śruby blokowane ø 5.0 mm i 3 otwory niegwintowane pod śruby gąbczaste ø 6.5 mm (możliwość zastosowania techniki śruby ciągnącej). W trzonie płyty naprzemiennie otwory standardowe pod śruby korowe ø 4.5 mm (z możliwością nagwintowania poprzez wkładki gwintowane pod śruby blokowane ø 5.0 mm) oraz otwory gwintowane pod śruby blokowane ø 5.0 mm. Na całej długości płyty otwory do wprowadzenia drutów Kirschnera. Możliwość zastosowania przeziernego celownika</t>
  </si>
  <si>
    <t>Stalowa śruba blokująca ø 5.0 mm, dł. 14-95 mm</t>
  </si>
  <si>
    <t>Stalowa śruba korowa ø 4.5 mm, dł. 14-95 mm</t>
  </si>
  <si>
    <t>Stalowa śruba gąbczasta ø 6.5 mm (dł. gwintu 16 mm, 32 mm lub pełny), dł. śruby 60-95 mm</t>
  </si>
  <si>
    <t>Stalowa płyta ukształtowana anatomicznie do bliższej nasady kości ramiennej, prawa/lewa.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</si>
  <si>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bliższej nasady kości piszczelowej, boczna, prawa/lewa. Ilość otworów w trzonie: 2, 4, 6, 8, 10, 12 i 14. Długości płyty: 95, 121, 147, 173, 199, 225 i 291 mm. W części nasadowej płyty 4 otwory gwintowane pod śruby blokowane ø 4.0 mm i 2 otwory niegwintowane pod śruby gąbczaste ø 4.0 mm (możliwość zastosowania techniki śruby ciągnącej) oraz otwór podpórkowy pod śrubę blokowaną ø 4.0 mm skierowaną we fragment tylno-przyśrodkowy.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 Możliwość zastosowania przeziernego celownika</t>
  </si>
  <si>
    <t>Stalowa płyta ukształtowana anatomicznie do dalszej nasady kości piszczelowej, przednioboczna, prawa/lewa. Ilość otworów w trzonie: 4, 6, 8, 10, 12, 14 i 16. Długość płyty: 97, 123, 149, 175, 201, 227 i 253 mm. W części nasadowej płyty 3 otwory gwintowane pod śruby blokowane ø 4.0 mm i otwory niegwintowane pod śruby gąbczaste ø 4.0 mm (możliwość zastosowania techniki śruby ciągnącej)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</si>
  <si>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dalszej nasady kości piszczelowej, przyśrodkowa, prawa/lewa. Ilość otworów w trzonie: 4, 6, 8, 10, 12, 14 i 16. Długość płyty: 94, 120, 146, 172, 198, 224 i 250 mm. W części nasadowej płyty 4 otwory gwintowane pod śruby blokowane ø 4.0 mm i otwory niegwintowane pod śruby gąbczaste ø 4.0 mm (możliwość zastosowania techniki śruby ciągnącej)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</si>
  <si>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prosta blokująca rekonstrukcyjna 4mm. Otwory pod śruby blokujące ø 4,0mm. Ilość otworów: od 2 do 20. Na płycie otwory do wprowadzenia drutów Kirschnera</t>
  </si>
  <si>
    <t>Stalowa płyta prosta blokująco-kompresyjna 4mm. Otwory pod śruby korowe ø 3,5mm, śruby gąbczaste ø 4,0mm. Ilość otworów: od 2 do 20. Na płycie otwory do wprowadzenia drutów Kirschnera</t>
  </si>
  <si>
    <t>Stalowa płyta prosta tubularna 1/3 okręgu. Otwory pod śruby korowe ø 3,5mm. Ilość otworów: od 2 do 14. Na płycie otwory do wprowadzenia drutów Krschnera</t>
  </si>
  <si>
    <t>Stalowa śruba blokująca ø 4.0 mm, dł. 14-95 mm</t>
  </si>
  <si>
    <t>Stalowa śruba korowa ø 3.5 mm, dł. 14-95 mm</t>
  </si>
  <si>
    <t>Stalowa śruba gąbczasta ø 4.0 mm (częściowo lub w pełni gwintowana), dł. 14-95 mm</t>
  </si>
  <si>
    <t>Wkładka do gwintowania otworu płytki pod śrubę blokującą ø 4.0 mm</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</si>
  <si>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wytworzenie gwintu w otworze w trakcie wkręcania, bez konieczności stosowania śrubokrętu dynamometrycznego. Możliwość ustawienia kąta wprowadzenia śruby blokowanej w zakresie +/- 15°</t>
  </si>
  <si>
    <t>Śruba blokowana tytanowa, ø 2.3 mm i ø 2.7 mm, dł. 10-38 mm</t>
  </si>
  <si>
    <t>Śruba korowa tytanowa ø 2.3 mm i ø 2.7 mm, dł. 10-38 mm</t>
  </si>
  <si>
    <t>Tytanowe płytki anatomiczne do zespoleń nasady dalszej kości ramiennej i części bliższej kości łokciowej. W skład systemu wchodzą: a) płytki blokowane od strony przyśrodkowej (standardowe i wydłużone - uniwersalne do obu kończyn); b) płytki blokowane od strony bocznej nasady dalszej kości ramieniowej (prawe i lewe); c) płytki blokowane od strony tylno-przyśrodkowej (prawe i lewe); d)płytki blokowane od strony tylno-bocznejnasady dalszej kości ramieniowej (prawe i lewe); e)płytki blokowane na wyrostek łokciowy (prawe i lewe). Ilość otworów: od 4 do 12. Otworyniegwintowane do śrub ośrednicy 2,7mm i 3,5mm korowych i blokowanych z nagwintowanymi głowami, które blokują się w płycie przez wytworzenie gwintu w otworze w trakcie wkręcania, bez konieczności stosowania śrubokrętu dynamometrycznnego. Możliwość ustawienia kąta wprowadzenia śruby blokowanej w zakresie +/- 15°. W części trzonowej płytki otwory blokująco-kompresyjne</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</si>
  <si>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</si>
  <si>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ø3,5mm dł.8-70mm</t>
  </si>
  <si>
    <t>Śruba blokowana tytanowa ø2,7mm dł.8-70mm</t>
  </si>
  <si>
    <t>Śruba korowa tytanowa  ø3,5mm dł.8-70mm</t>
  </si>
  <si>
    <t>Śruba korowa tytanowa  ø2,7mm dł.8-70mm</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</si>
  <si>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</si>
  <si>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</si>
  <si>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Śruba blokowana tytanowa ø 3.5 mm, dł. 10-70 mm</t>
  </si>
  <si>
    <t>Śruba blokowana tytanowa ø 2.7 mm, dł. 8-50 mm</t>
  </si>
  <si>
    <t>Śruba korowa tytanowa ø 3.5 mm, dł. 10-70 mm</t>
  </si>
  <si>
    <t>Śruba korowa tytanowa ø 2.7 mm, dł. 8-50 mm</t>
  </si>
  <si>
    <t>Płytki tytanowe do zespoleń złamań kości dłoni, różnych kształtów, z otworami niegwintowanymi do śrub ø 1.7mm i 2.3 mm korowych i blokowanych z nagwintowanymi głowami, które blokują się w płycie przez wytworzenie gwintu w otworze w trakcie wkręcania, bez konieczności stosowania śrubokrętu dynamometrycznego. Możliwość ustawienia kąta wprowadzenia śruby blokowanej w zakresie +/- 10°</t>
  </si>
  <si>
    <t>Śruby korowe tytanowe, ø 1.7 mm, długość 5-24 mm, skok co 2 mm</t>
  </si>
  <si>
    <t>Śruby blokujące tytanowe, ø 1.7 mm, długość 5-24 mm, skok co 2 mm</t>
  </si>
  <si>
    <t>Śruby korowe tytanowe, ø 2.3 mm, długość 6-26 mm, skok co 2 mm</t>
  </si>
  <si>
    <t>Śruby blokujące tytanowe, ø 2.3 mm, długość 6-26 mm, skok co 2 mm</t>
  </si>
  <si>
    <t>Śruba tytanowa dwugwintowa kaniulowana, kompresyjna (typu Herberta), średnica 3,2mm, kaniulacja ø 1,0mm, długość śruby od 14 do 34mm, skok co 2mm. W skład zestawu wchodzi celownik do dostępu przezskórnego</t>
  </si>
  <si>
    <t>Śruba tytanowa kaniulowana ø2,0mm, kaniulacja ø0,8mm, długość śruby 8-30mm</t>
  </si>
  <si>
    <t>Śruba tytanowa kaniulowana ø3,0mm, kaniulacja ø1,2mm, długość śruby 8-40mm</t>
  </si>
  <si>
    <t>Śruba tytanowa kaniulowana ø 4,0mm, sterylna, kaniulacja ø 1,55 mm, pełny lub częściowy gwint, długość śruby 10-70mm</t>
  </si>
  <si>
    <t>Śruba tytanowa kaniulowana ø 5,0mm, sterylna kaniulacja ø 2.1mm, pełny lub częściowy gwint, długość śruby 20-80mm</t>
  </si>
  <si>
    <t>Śruba tytanowa kaniulowana ø 6,5mm, sterylna, kaniulacja ø 3.3mm, pełny lub częściowy gwint o długości 20mm lub 40mm, długość śruby 30-130mm</t>
  </si>
  <si>
    <t>Śruba tytanowa kaniulowana ø 8,0mm, sterylna, kaniulacja ø 3.3mm, pełny lub częściowy gwint o długości 25mm, długość śruby 40-130mm</t>
  </si>
  <si>
    <t>Stabilizator zewnętrzny typu Monotube na udo: tuba dynamiczna ø25 mm o długości 320-470 mm i zakresie dynamizacji 150 mm z dwiema klamrami multifunkcyjnymi ø25 mm</t>
  </si>
  <si>
    <t>Grotowkręty kostne ( ø5-6 mm, dł. 120-250 mm)</t>
  </si>
  <si>
    <t>Klucz z długim trzonkiem</t>
  </si>
  <si>
    <t>Stabilizator zewnętrzny typu Monotube na ramię i podudzie: tuba dynamiczna ø20 mm o długości 250-350 mm i zakresie dynamizacji 100 mm z dwiema klamrami multifunkcyjnymi ø20 mm</t>
  </si>
  <si>
    <t>Grotowkręty kostne ( ø4-5 mm, dł. 90-250 mm)</t>
  </si>
  <si>
    <t>Stabilizator zewnętrzny typu Monotube na przedramię: tuba dynamiczna ø15 mm o długości 180-250 mm i zakresie dynamizacji 70 mm z dwiema klamrami multifunkcyjnymi ø15 mm</t>
  </si>
  <si>
    <t>Grotowkręty kostne ( ø3-4 mm, dł. 60-180 mm)</t>
  </si>
  <si>
    <t>Dostawca zapewni instrumentarium niezbędne do założenia implantów oraz bank implantów. Dostawca zapewni szkolenie w technikach zakładania implantów</t>
  </si>
  <si>
    <t xml:space="preserve">PAKIET NR 5 </t>
  </si>
  <si>
    <r>
      <t>·</t>
    </r>
    <r>
      <rPr>
        <sz val="7"/>
        <color indexed="8"/>
        <rFont val="Times New Roman"/>
        <family val="1"/>
      </rPr>
      <t xml:space="preserve">         </t>
    </r>
    <r>
      <rPr>
        <sz val="9"/>
        <color indexed="8"/>
        <rFont val="Arial"/>
        <family val="2"/>
      </rPr>
      <t>Endoprotezy stawu biodrowego szyjkowe i proste</t>
    </r>
  </si>
  <si>
    <r>
      <t>·</t>
    </r>
    <r>
      <rPr>
        <sz val="7"/>
        <color indexed="8"/>
        <rFont val="Times New Roman"/>
        <family val="1"/>
      </rPr>
      <t xml:space="preserve">         </t>
    </r>
    <r>
      <rPr>
        <sz val="9"/>
        <color indexed="8"/>
        <rFont val="Arial"/>
        <family val="2"/>
      </rPr>
      <t>Endoprotezy stawu barkowego</t>
    </r>
  </si>
  <si>
    <t>Zestaw nr 1 - endoprotezy stawu biodrowego szyjkowe i proste</t>
  </si>
  <si>
    <t xml:space="preserve">Trzpień szyjkowy
Trzepień bezcementowy, przynasadowy, szyjkowy,  bezkołnierzowy, o przekroju owalnym z 4-ma wypustkami antyrotacyjnymi po bokach. Koślawość, szpotawość korygowana wysokością przycięcia szyjki. Trzpień umożliwiający wysokie, podgłowowe przycięcie szyjki kości udowej z zachowaniem jej fragmentu. Pokrycie zewnętrzne w formie porowatej warstwy tytanowej pokrytej cienką, bioaktywną warstwą hydroksyapatytu. Część dystalna i proksymalna trzpienia polerowana. Szyjka przewężona, redukująca możliwość konfliktu szyjkowo-panewkowego. Trzpień w minimum 9 rozmiarach. Stożek trzpienia 12/14.
</t>
  </si>
  <si>
    <t xml:space="preserve">Trzpień przynasadowy
Trzpień bezcementowy, prosty, przynasadowy, bezkołnierzowy, pokryty w części bliższej porowatą okładziną tytanową i dodatkowo cienką (max 20m), bioaktywną (osteoindukcyjną), szybko-resorbującą (do 6ciu miesięcy) warstwą fosforanowo-wapniową (tzw. BONIT). Kształt trzpienia stożkowy w dwóch płaszczyznach. Kąt szyjkowo-trzonowy zredukowany do 127° ułatwiający odtworzenie naturalnej anatomii pacjenta. Trzpień dostępny w minimum 10 rozmiarach standardowych i 10 rozmiarach lateralizowanych. Część dystalna i proksymalna trzpienia polerowane. Stożek 12/14.
</t>
  </si>
  <si>
    <t xml:space="preserve">Trzpień prosty
Trzpień bezcementowy, w minimum 10 rozmiarach i 3-ch wersjach: standardowej, lateralizowanej i waryzowanej. Trzpień prosty, stożkowy w jednaj płaszczyźnie pokryty wartwą hydroksyapatytu na całej długości. Część proksymalna polerowana, szyjka przewężona redukująca możliwość konfliktu szyjkowo-panewkowego. Stożek 12/14.
</t>
  </si>
  <si>
    <t xml:space="preserve">Panewka typu I:
Panewka, bezcementowa, tytanowa, sferyczna typu press-fit w minimum 13 rozmiarach. Czasza z otworami na śruby zaślepionymi fabrycznie. Rant czaszy obły, polerowany, redukujący możliwość konfliktu szyjkowo-panewkowego. Pokrycie zewnętrzne napyloną warstwą porowatego tytanu pokrytą bioaktywną warstwą fosforanowo-wapniową. Możliwość zastosowania wkładu polietylenowego lub ceramicznego, przystosowanego do rosnących rozmiarów głów: 28, 32, 36, 40mm. 
</t>
  </si>
  <si>
    <t>5.</t>
  </si>
  <si>
    <t>Wkładka ceramiczna Biolox Delta pod głowę 28, 32, 36, 40. Średnica wewnętrzna wkładu rośnie (od 28 mm do 40 mm) wraz z wzrostem zewnętrznej średnicy panewki</t>
  </si>
  <si>
    <t>6.</t>
  </si>
  <si>
    <t xml:space="preserve">Wkładka  polietylenowa  wykonana  z polietylenu HXLPE pod głowę 28, 32, 36, 40. 
Średnica wewnętrzna wkładu rośnie (od 28 mm do 40 mm) wraz z wzrostem zewnętrznej średnicy panewki
</t>
  </si>
  <si>
    <t>7.</t>
  </si>
  <si>
    <t>Wkładka  polietylenowa  wykonana  z polietylenu HXLPE, stabilizowanego witaminą E, pod głowę 28, 32, 36, 40, . Średnica wewnętrzna wkładu rośnie (od 28 mm do 40 mm) wraz z wzrostem zewnętrznej średnicy panewki</t>
  </si>
  <si>
    <t>8.</t>
  </si>
  <si>
    <t>9.</t>
  </si>
  <si>
    <t>Głowa metalowa o podwyższonej gładkości dostosowanej do artykulacji metal-metal, o średnicy 28, 32, 36, 40mm w minimum 3 rozmiarach długości szyjki</t>
  </si>
  <si>
    <t>10.</t>
  </si>
  <si>
    <t xml:space="preserve">Głowa ceramiczna Biolox Delta o średnicy 28 mm, 32 mm, 36, 40mm w min. 3 rozmiarach długości szyjki
</t>
  </si>
  <si>
    <t>Głowa metalowa o stożku 12/14 i średnicach zewnętrznych 22mm, 28mm i 32 mm w min. 3 długościach szyjki</t>
  </si>
  <si>
    <t>Głowa ceramiczna o stożku 12/14 i średnicy 28 mm w min. 3 długościach szyjki</t>
  </si>
  <si>
    <t>Śruby panewkowe W rozmiarach od 15 mm do 65 mm ze skokiem co 5 mm.</t>
  </si>
  <si>
    <t>Czasza bipolarna przystosowana do głów metalowych 22mm i 28 mm.  Głowy zatrzaskiwane w czaszy przy pomocy polietylenowego pierścienia. Średnica zewnętrzna czaszy od 38mm do 58 mm</t>
  </si>
  <si>
    <t>Panewka cementowa typu Muller o średnicy zewnętrznej 44 do 58 mm, przystosowana do głowy 28 mm.</t>
  </si>
  <si>
    <t>Ostrza do piły</t>
  </si>
  <si>
    <t>Dostawca zapewni 2 zestawy napędów chirurgicznych (wiertarka i piła oscylacyjna). Dostawca zapewni szkolenie w zakładaniu implantów.</t>
  </si>
  <si>
    <t>Zestaw nr 2 - endoprotezy stawu barkowego</t>
  </si>
  <si>
    <t>Komponent nasady ramiennej pokryty warstwa napylanego plazmowo hydroksyapatytu ceramicznego HA-C, z otworami do szycia tkanek po stronie bocznej i przyśrodkowej i odwrotnym stożkiem Morse`a do mocowania komponentu głowy w co najmniej 2-ch wielkościach</t>
  </si>
  <si>
    <t>Trzpienie ramienne w wersji cementowanej ( gładkie , polerowane), przykręcane do komponentu nasady, w minimum czterech średnicach. Wymiennie trzpienie ramienne rewizyjne, cementowane ( gładkie, polerowane), długie min 220 mm, przykręcane do komponentu nasady, w minimum 2 średnicach</t>
  </si>
  <si>
    <t>Trzpienie ramienne w wersji bezcementowej, przykręcane do komponentu nasady, pokryte warstwa napylanego plazmowo hydroksyapatytu ceramicznego HA-C, w minimum czterech średnicach.</t>
  </si>
  <si>
    <t>Głowy anatomiczne, mocowane do komponentu nasady na stożku Morse`a w minimum czterech średnicach, niecentryczne w minimum dwóch offsetach</t>
  </si>
  <si>
    <t>Taca panewkowa mocowana na 4 śruby z możliwością umocowania polietylenowej wkładki lub metalowej głowy odwrotnej. Taca pokryta warstwa napylanego plazmowo hydroksyapatytu ceramicznego HA-C</t>
  </si>
  <si>
    <t>Śruby korowe do mocowania tacy panewkowej</t>
  </si>
  <si>
    <t>Zaślepki zabezpieczające do śrub korowych</t>
  </si>
  <si>
    <t>Wkładka panewkowa polietylenowa do tacy bezcementowej w minimum 2 rozmiarach, w minimum 5 grubościach każdy</t>
  </si>
  <si>
    <t>Taca do mocowania wkładki odwrotnej mocowana na śrubę i stożek Morse`a do komponentu nasady ramiennej</t>
  </si>
  <si>
    <t>Polietylenowy komponent wkładki odwrotnej zatrzaskiwany w tacy w minimum 3 grubościach</t>
  </si>
  <si>
    <t>Głowa odwrotna mocowany do tacy panewkowej</t>
  </si>
  <si>
    <t>Śruba  do mocowania głowy odwrotnej</t>
  </si>
  <si>
    <t>Śruba do mocowania tacy wkładki odwrotnej</t>
  </si>
  <si>
    <t>Panewka cementowana PE</t>
  </si>
  <si>
    <t xml:space="preserve">Instrumentarium i implanty na życzenie, bez tworzenia banku implantów. Dostawca zapewni szkolenie w zakładaniu implantów.
</t>
  </si>
  <si>
    <t>PAKIET NR 6</t>
  </si>
  <si>
    <r>
      <t>·</t>
    </r>
    <r>
      <rPr>
        <sz val="7"/>
        <color indexed="8"/>
        <rFont val="Times New Roman"/>
        <family val="1"/>
      </rPr>
      <t xml:space="preserve">         </t>
    </r>
    <r>
      <rPr>
        <sz val="9"/>
        <color indexed="8"/>
        <rFont val="Arial"/>
        <family val="2"/>
      </rPr>
      <t>Osteosynteza ogólna</t>
    </r>
  </si>
  <si>
    <r>
      <t>·</t>
    </r>
    <r>
      <rPr>
        <sz val="7"/>
        <color indexed="8"/>
        <rFont val="Times New Roman"/>
        <family val="1"/>
      </rPr>
      <t xml:space="preserve">         </t>
    </r>
    <r>
      <rPr>
        <sz val="9"/>
        <color indexed="8"/>
        <rFont val="Arial"/>
        <family val="2"/>
      </rPr>
      <t>Płytki LCP</t>
    </r>
  </si>
  <si>
    <r>
      <t>·</t>
    </r>
    <r>
      <rPr>
        <sz val="7"/>
        <color indexed="8"/>
        <rFont val="Times New Roman"/>
        <family val="1"/>
      </rPr>
      <t xml:space="preserve">         </t>
    </r>
    <r>
      <rPr>
        <sz val="9"/>
        <color indexed="8"/>
        <rFont val="Arial"/>
        <family val="2"/>
      </rPr>
      <t>Gwoździe śródszpikowe i płytki DHS, DCS</t>
    </r>
  </si>
  <si>
    <t>Wkręty stalowe do kości korowej 4,5 mm, długość 16-100 mm, gniazdo sześciokątne, gwint na całej długości samogwintujące</t>
  </si>
  <si>
    <t>Wkręty stalowe do kości korowej 3,5 mm, długość 10-60 mm, gniazdo sześciokątne, gwint na całej długości, samogwintujące</t>
  </si>
  <si>
    <t>Wkręty stalowe do kości korowej 2,7 mm, długość 6-40 mm, gniazdo sześciokątne, gwint na całej długości, samogwintujące</t>
  </si>
  <si>
    <t>Wkręty stalowe do kości korowej 2,0 mm, długość 6-30 mm, gniazdo sześciokątne, gwint na całej długości, samogwintujące</t>
  </si>
  <si>
    <t>Wkręty stalowe kostkowe 4,5 mm, długość 25-70 mm, gniazdo sześciokątne, samogwintujące</t>
  </si>
  <si>
    <t>Wkręty stalowe łódkowate 3,5 mm, długość 12-40 mm gniazdo sześciokątne, gwint na całej długości lub częściowy, samogwintujące</t>
  </si>
  <si>
    <t>Wkręty stalowe do kości gąbczastej 6,5 mm, długość 30-120 mm, gniazdo sześciokątne, gwint na długości 16-32 mm, samogwintujące</t>
  </si>
  <si>
    <t>Wkręty stalowe do kości gąbczastej 6,5 mm, długość 30-120 mm, gniazdo sześciokątne, gwint na całej długości, samogwintujące</t>
  </si>
  <si>
    <t>Drut Kirschnera 0,8 do 1,4 mm długość 150 mm</t>
  </si>
  <si>
    <t>Drut Kirschnera 1,6 do 2,0 mm długość 150 mm</t>
  </si>
  <si>
    <t>Drut Kirschnera 1,6 do 2,0 mm długość 310 mm</t>
  </si>
  <si>
    <t>Drut Kirschnera 2,0 do 2,5 mm długość 310 mm</t>
  </si>
  <si>
    <t>Drut Kirschnera 3,0 mm długość 310 mm</t>
  </si>
  <si>
    <t>Drut Kirschnera z oliwką 1,8/310 mm</t>
  </si>
  <si>
    <t xml:space="preserve">Drut Kirschnera gwintowane 1,0 do 2,5 mm, długość 150 i 310 mm </t>
  </si>
  <si>
    <t>Drut kostny do cerklażu miękki w zwojach 10m, fi 0,3 do 1,2 mm</t>
  </si>
  <si>
    <t>Grot Steinmanna 3,0 do 5,0 mm, długość 150 do 210 mm</t>
  </si>
  <si>
    <t>Grotowkręty stożkowe samogwintujące do stabilizatora zewnętrznego 3/80mm</t>
  </si>
  <si>
    <t>Grotowkręty stożkowe samogwintujące do stabilizatora zewnętrznego 6/150mm</t>
  </si>
  <si>
    <t>Pręty Rusha 2,4 do 3,2 mm długość 150 do 240 mm</t>
  </si>
  <si>
    <t>Płytka rynienkowa 1/3, szerokości 9 mm, do wkrętów 3,5 mm 4-8 otworów, otwory owalne</t>
  </si>
  <si>
    <t>Płytka rynienkowa 1/3 szerokości 7 mm ,  do wkrętów 3,5 lub 2,7 mm 4-8 otworów</t>
  </si>
  <si>
    <t>Płytka kształtowa do nasady bliższej piszczeli lewa i prawa, szeroka i wąska do wkrętów 4,5 i 6,5 mm</t>
  </si>
  <si>
    <t>Płytka kształtowa Y do dalszego końca kości ramiennej, lewa i prawa do wkrętów 4,5 mm</t>
  </si>
  <si>
    <t>Płytka do kości piętowej, z zaczepem lub bez, lewa i prawa, otwory pod wkręty fi 3,5 mm, możliwość formowania</t>
  </si>
  <si>
    <t>Płytka stalowa do osteotomii podkolanowej, dystansowa, klinowa, wielkość klina 5 do 17,5mm, otwory pod wkręty korowe i gąbczaste 4,5 i 6,5 mm</t>
  </si>
  <si>
    <t>Wiertła o różnych długościach i średnicach 1,5 do 6,0 mm</t>
  </si>
  <si>
    <t>Gwintowniki do wkrętów korowych i gąbczastych 2,7 do 6,5 mm</t>
  </si>
  <si>
    <t>Podkładki tytanowe średnicy 10 i 14 mm do rekonstrukcji więzadłowych</t>
  </si>
  <si>
    <t>Zestaw nr 2 - Płytki blokowane LCP</t>
  </si>
  <si>
    <t>Płytka blokowana tytanowa do nasady bliższej kości ramiennej od 3 do 10 otworów w części trzonowej, otwory do wkrętów 3,5 mm</t>
  </si>
  <si>
    <t>Płytka blokowana tytanowa rekonstrukcyjna, prosta, 4-10 otworów, otwory do wkrętów 3,5 mm</t>
  </si>
  <si>
    <t>Płytka blokowana tytanowa anatomiczna do nasady bliższej piszczeli, boczna 4-16 otworów, otwory do wkrętów 3,5 mm</t>
  </si>
  <si>
    <t xml:space="preserve">Płytka blokowana tytanowa anatomiczna do nasady dalszej piszczeli, przyśrodkowa 4-14 otworów, otwory do wkrętów 3,5 mm </t>
  </si>
  <si>
    <t>Płytka blokowana tytanowa anatomiczna do nasady dalszej kości promieniowej 3-5 otworowa</t>
  </si>
  <si>
    <t>Wkręty blokowane samogwintujące tytanowe 3,5 mm, dł. 16-85 mm</t>
  </si>
  <si>
    <t>Wkręty blokowane samogwintujące tytanowe 2,4 mm, dł. 10-30 mm</t>
  </si>
  <si>
    <t>Wkręty korowe samogwintujące tytanowe, 3,5 mm, dł. 16-60 mm, gwint na całej długości</t>
  </si>
  <si>
    <t>Wkręty korowe samogwintujące tytanowe, 2,7 mm, dł. 6-40 mm, gwint na całej długości</t>
  </si>
  <si>
    <t>Zestaw nr 3 - Gwoździe śródszpikowe i płytki DHS, DCS</t>
  </si>
  <si>
    <r>
      <t>Gwóźdź śródszpikowy blokowany stalowy do bliższego końca kości udowej krótki 220-280mm, średnica d=(10-12) mm, kąt (125-135)</t>
    </r>
    <r>
      <rPr>
        <vertAlign val="superscript"/>
        <sz val="8"/>
        <color indexed="8"/>
        <rFont val="Arial"/>
        <family val="2"/>
      </rPr>
      <t>0</t>
    </r>
    <r>
      <rPr>
        <sz val="8"/>
        <color indexed="8"/>
        <rFont val="Arial"/>
        <family val="2"/>
      </rPr>
      <t>, blokowany jedną śrubą kaniulowaną i pinem derotacyjnym  (lub drugą śrubą). Śruba w wersji teleskopowej i standard.</t>
    </r>
  </si>
  <si>
    <t>Śruba doszyjkowa stalowa teleskopowa, kaniulowana 11 mm 70-120 mm, w komplecie z zaślepką</t>
  </si>
  <si>
    <t>Śruba doszyjkowa stalowa kaniulowane standard 11 mm 70-120 mm</t>
  </si>
  <si>
    <t>Pin derotacyjny 4 mm, blokowany w gwoździu, dł. 70 120 mm</t>
  </si>
  <si>
    <t>Śruba zaślepiająca do gwoździa</t>
  </si>
  <si>
    <t>1.5</t>
  </si>
  <si>
    <t xml:space="preserve">Śruba kompresyjna </t>
  </si>
  <si>
    <t>Gwóźdź blokowany do kości udowej anatomiczny stalowy prawy i lewy kompresyjno-rekonstrukcyjny prawy, wygięty w 3 płaszczyznach, umożliwiający implantowanie z dostępu bocznego , fi 9-12 mm, długości 300 do 480 mm</t>
  </si>
  <si>
    <t>Wkręt stalowy rekonstrukcyjny 6,5 mm, długość 65 do 115 mm</t>
  </si>
  <si>
    <t>Śruba zaślepiająca do gwoździa zwykła i przedłużająca</t>
  </si>
  <si>
    <t>2.3</t>
  </si>
  <si>
    <t>Śruba kompresyjna</t>
  </si>
  <si>
    <t>Gwóźdź blokowany do kości piszczelowej stalowy,  w wersji litej, fi 8-10 mm i wersji kaniulowanej 9-11 mm, długość 270 do 390 mm</t>
  </si>
  <si>
    <t>Gwóźdź blokowany do kości ramiennej kompresyjny stalowy kaniulowane, fi 8 do 9 mm, długość 180 do 320 mm</t>
  </si>
  <si>
    <t>4.1</t>
  </si>
  <si>
    <t>Wkręt blokujący stalowy 4,5 mm, długość 28-80 mm</t>
  </si>
  <si>
    <t>Stabilizator dynamiczny DHS, płytka ustalająca, kąt 135 st. Liczba otworów do wkrętów 2 do 12</t>
  </si>
  <si>
    <t>Stabilizator dynamiczny DCS, płytka ustalająca, kąt 95 st. Liczba otworów do wkrętów 4 do 16</t>
  </si>
  <si>
    <t>7.1</t>
  </si>
  <si>
    <t>Śruba stalowa DHS/DCS 12,5 mm, długość 65 do 120 mm, ze skokiem co 5 mm</t>
  </si>
  <si>
    <t>7.2</t>
  </si>
  <si>
    <t>Śruba stalowa DHS/DCS do kości osteoporotycznej 16 mm, długość 65 do 120 mm, ze skokiem co 5 mm</t>
  </si>
  <si>
    <t>7.3</t>
  </si>
  <si>
    <t>Śruba stalowa kompresyjna</t>
  </si>
  <si>
    <r>
      <t>·</t>
    </r>
    <r>
      <rPr>
        <sz val="7"/>
        <color indexed="8"/>
        <rFont val="Times New Roman"/>
        <family val="1"/>
      </rPr>
      <t xml:space="preserve">         </t>
    </r>
    <r>
      <rPr>
        <sz val="9"/>
        <color indexed="8"/>
        <rFont val="Arial"/>
        <family val="2"/>
      </rPr>
      <t xml:space="preserve">Endoproteza stawu barkowego </t>
    </r>
  </si>
  <si>
    <r>
      <t>·</t>
    </r>
    <r>
      <rPr>
        <sz val="7"/>
        <color indexed="8"/>
        <rFont val="Times New Roman"/>
        <family val="1"/>
      </rPr>
      <t xml:space="preserve">         </t>
    </r>
    <r>
      <rPr>
        <sz val="9"/>
        <color indexed="8"/>
        <rFont val="Arial"/>
        <family val="2"/>
      </rPr>
      <t>Płytki LCP specjalne</t>
    </r>
  </si>
  <si>
    <t>Zestaw nr 1 - endoproteza stawu barkowego</t>
  </si>
  <si>
    <t xml:space="preserve">Trzpień cementowany
Anatomiczny kształt, brak wystających elementów w części bocznej trzpienia zmniejszający ryzyko uszkodzenia przyczepu mięśnia nadgrzebieniowego. Przyśrodkowy i boczny otwór trzpienia do stabilnego mocowania guzków kości ramiennej z użyciem kabli. Kąt pochylenia głowy 135 stopni. Trzpień samocentrujący i samorotujący. Dostępny w minimum 5 rozmiarach. Długość od 115 do 210mm.
</t>
  </si>
  <si>
    <t xml:space="preserve">Głowa endoprotezy
Wysokość głowy proporcjonalna do promienia głowy. Regulacja położenia podwójnym mechanizmem mimośrodowym względem trzpienia protezy. Mocowanie na trzpieniu typu press-fit poza polem operacyjnym. Dostępna w minimum 8 rozmiarach od 40 do 54mm.
</t>
  </si>
  <si>
    <t>Podwójna wkładka duocentryczna</t>
  </si>
  <si>
    <t xml:space="preserve">Panewka polietylenowa
Do montażu samodzielnie na cemencie. Możliwość mocowania z dodatkowymi tytanowymi śrubami mocującymi bądź tytanową podstawą mocowaną bezcementowo. Minimum 7 rozmiarów od 42mm do 54mm.
</t>
  </si>
  <si>
    <t>Zestaw nr 2 - płytki udowe LCP specjalne</t>
  </si>
  <si>
    <t xml:space="preserve">Płyta LCP-LISS do dalszego końca kości udowej
Płytka stalowa anatomiczna (prawa, lewa) o długościach od 156mm do 316mm. Na części trzonowej otwory umożliwiające zespolenie śrubami kompresyjnymi lub blokowanymi. Instrumentarium wyposażone w przezierny rtg celownik mocowany do płyty umożliwiający przeskórne wkręcenie śruby.
</t>
  </si>
  <si>
    <t xml:space="preserve">Płytka LCP do bliższego końca kości udowej
Płytka stalowa anatomiczna (prawa, lewa) pozwalająca na zespolenie całej długości trzonu. Na części trzonowej otwory umożliwiające zespolenie śrubami kompresyjnymi lub blokowanymi. Śruby doszyjkowe o różnym kącie wprowadzenia o średnicy 7,3mm i 5 mm. Płytka z hakiem krętarzowym w opcji.
</t>
  </si>
  <si>
    <t>Śruba blokowana samogwintująca 5 mm, gniazdo sześciokątne 3,5mm.Długości od 14 do 90 mm.</t>
  </si>
  <si>
    <t>Śruba z głową stożkową kaniulowana 5mm z pełnym lub niepełnym gwintem. Długość od 25 do 105mm.</t>
  </si>
  <si>
    <t>Śruba blokowana samowiercąca samogwintująca 7,3 mm, gniazdo sześciokątne 4mm.Długości od 60 do 120mm. Zamiennie śruba z głową stożkową.</t>
  </si>
  <si>
    <t xml:space="preserve">Śruba korowa 4.5 mm  samogwintująca ,gniazdo sześciokątne 3,5mm.Długości od 14 do 100mm </t>
  </si>
  <si>
    <t xml:space="preserve">Śruba kompresyjna typu Herberta
Śruba tytanowa kaniulowana z gwintowaną główką, samotnąca i samogwintująca. Gwint na główce dostosowany do kości korowej a w części dalszej do kości gąbczastej. Średnica główki 3,5mm. Rdzeń 2mm, gwint na końcu 2,4 lub 3mm. Konstrukcja śruby umożliwia kompresję odłamów i następnie niezależne wkręcenie główki śruby.
</t>
  </si>
  <si>
    <t xml:space="preserve">Płytki anatomiczne do dalszej nasady kości ramiennej: 
Mocowanie płytki od strony przyśrodkowej , bocznej lub tylno-bocznej. . Na części trzonowej otwory umożliwiające zespolenie śrubami kompresyjnymi lub blokowanymi. W części nasadowej płytek otwory z możliwością zastosowania śrub zmienno kątowych +- 15 stopni 2,7mm lub śrub korowych. 
</t>
  </si>
  <si>
    <t xml:space="preserve">Płytka anatomiczna rekonstrukcyjna do wyrostka łokciowego
Płytka blokująco-kompresyjna. Na części trzonowej otwory umożliwiające zespolenie śrubami kompresyjnymi lub blokowanymi.  W części nasadowej płytek otwory z możliwością zastosowania śrub zmienno kątowych +- 15 stopni 2,7mm lub śrub korowych.
</t>
  </si>
  <si>
    <t>Śruba blokowana zmienno-kątowa 2,7mm, samogwintująca, gniazdo gwiazdkowe, długość 10-60mm.</t>
  </si>
  <si>
    <t>Śruba kompresyjna przynasadowa, niskoprofilowa 2,7mm, samogwintująca, gniazdo gwiazdkowe, długość 10-70mm</t>
  </si>
  <si>
    <t>Śruba blokująca 3,5mm, samogwintująca, długość 10-60mm</t>
  </si>
  <si>
    <t>Śruba korowa 3,5mm, samogwintująca, długość 10-60mm</t>
  </si>
  <si>
    <t xml:space="preserve">Płytka anatomiczna do bliższej nasady kości promieniowej
Płytka dopasowana do złamań głowy (anatomiczna) i szyjki kości promieniowej (uniwersalna).  Na części trzonowej otwory umożliwiające zespolenie śrubami kompresyjnymi lub blokowanymi. W części nasadowej płytek otwory z możliwością zastosowania śrub zmienno kątowych  2,4/ 2,7mm. 
</t>
  </si>
  <si>
    <t>Śruba blokowana 2,4mm samogwintująca, gniazdo gwiazdkowe, długość 6-30mm</t>
  </si>
  <si>
    <t>Śruba korowa 2,4mm samogwintująca, gniazdo gwiazdkowe, długość 6-30mm</t>
  </si>
  <si>
    <t>Dostawca zapewni instrumentarium i bank implantów na życzenie. Dostawca zapewni szkolenie w technikach zakładania implantów.</t>
  </si>
  <si>
    <t>PAKIET NR 8</t>
  </si>
  <si>
    <t xml:space="preserve">Kotwica do barku - średnica 1,4mm, ze wzmocnioną nicią, na sterylnym podajniku., </t>
  </si>
  <si>
    <t>I.</t>
  </si>
  <si>
    <t>Implanty pod śruby 1,2 i 1,5 mm</t>
  </si>
  <si>
    <t>Implanty pod śruby 1,2 i 1,5 mm nieblokowane</t>
  </si>
  <si>
    <t>Płyty do zespoleń złamań w obrębie kości paliczków, profil 0,6 mm; tytanowe; pod śruby korowe 1,2 oraz 1,5 mm; jednootworowe-haczykowe do złamania awulsyjnego paliczka; proste 4 i 6 otworowe; oraz w kształcie litery L;</t>
  </si>
  <si>
    <t>Płyty do zespoleń złamań w obrębie kości paliczków, profil 0,6 mm; tytanowe; pod śruby korowe 1,2 oraz 1,5 mm; w kształcie litery T-7 i 8 otworowa; Y – 6 otworowe ; prostokątne i trapezowate 4 otworowe</t>
  </si>
  <si>
    <t>Płyty do zespoleń złamań w obrębie kości paliczków, profil 0,6 mm; tytanowe; pod śruby korowe 1,2 oraz 1,5 mm; proste 16 otworowe; w kształcie litery T 10 otworowe</t>
  </si>
  <si>
    <t>Płyty do zespoleń złamań w obrębie kości paliczków, profil 0,6 mm; tytanowe; pod śruby korowe 1,2 oraz 1,5 mm; proste i  dwurzędowe naprzemienne 16 otworowe</t>
  </si>
  <si>
    <t>Płyty do zespoleń złamań w obrębie kości paliczków, profil 0,6 mm; tytanowe; pod śruby korowe 1,2 oraz 1,5 mm; prostokątne, trapezowe  i skośne 6 otworowe</t>
  </si>
  <si>
    <t>Płyty do zespoleń złamań w obrębie kości paliczków, profil 0,6 mm; tytanowe; pod śruby korowe 1,2 oraz 1,5 mm; trapezowe i skośne 8 otworowe</t>
  </si>
  <si>
    <t>Płyty do zespoleń złamań w obrębie kości paliczków, profil 0,6 mm; tytanowe; pod śruby korowe 1,2 oraz 1,5 mm; trapezowe 10 i 12 otworowe</t>
  </si>
  <si>
    <t>Implanty pod śruby 1,2 i 1,5 mm blokowane</t>
  </si>
  <si>
    <t>Płyty do zespoleń złamań w obrębie kości paliczków, profil 0,8 mm; tytanowe; pod śruby korowe 1,2 oraz 1,5 mm; proste 4 otworowe; zaopatrzone w system trójpunktowego blokowania na docisk, pozwalające na wprowadzenie śruby w zakresie kąta +/- 15 stopni.</t>
  </si>
  <si>
    <t>Płyty do zespoleń złamań w obrębie kości paliczków, profil 0,8 mm; tytanowe; pod śruby korowe 1,2 oraz 1,5 mm; prostokątne 4 otworowe i skośne 6 otworowe; zaopatrzone w system trójpunktowego blokowania na docisk, pozwalające na wprowadzenie śruby w zakresie kąta +/- 15 stopni.</t>
  </si>
  <si>
    <t>Płyty do zespoleń złamań w obrębie kości paliczków, profil 0,8 mm; tytanowe; pod śruby korowe 1,2 oraz 1,5 mm; w kształcie litery Ti z rotacją; zaopatrzone w system trójpunktowego blokowania na docisk, pozwalające na wprowadzenie śruby w zakresie kąta +/- 15 stopni.</t>
  </si>
  <si>
    <t>Płyty do zespoleń złamań w obrębie kości paliczków, profil 0,8 mm; tytanowe; pod śruby korowe 1,2 oraz 1,5 mm; trapezoidalne skośne 8 otworowe; oraz do kości łódeczkowatej; zaopatrzone w system trójpunktowego blokowania na docisk, pozwalające na wprowadzenie śruby w zakresie kąta +/- 15 stopni</t>
  </si>
  <si>
    <t>Płyty do zespoleń złamań w obrębie kości paliczków, profil 0,8 mm; tytanowe; pod śruby korowe 1,2 oraz 1,5 mm; trapezoidalne skośne 80 otworowe; zaopatrzone w system trójpunktowego blokowania na docisk, pozwalające na wprowadzenie śruby w zakresie kąta +/- 15 stopni</t>
  </si>
  <si>
    <t>a</t>
  </si>
  <si>
    <t>Śruby korowe, tytanowe 1,2 mm; dł. 4-20mm, skok co 1 i 2 mm.</t>
  </si>
  <si>
    <t>b</t>
  </si>
  <si>
    <t>Śruby korowe, tytanowe 1,5 mm; dł. 4-24mm, skok co 1 i 2 mm.</t>
  </si>
  <si>
    <t>c</t>
  </si>
  <si>
    <t>Śruby tytanowe 1,5 mm, blokowane – trójpunktowy system blokowania na docisk, długość 4-13 mm</t>
  </si>
  <si>
    <t>II.</t>
  </si>
  <si>
    <t>Implanty pod śruby 2,0 i 2,3 mm</t>
  </si>
  <si>
    <t>Implanty pod śruby 2,0 i 2,3 mm nieblokowane</t>
  </si>
  <si>
    <t>Płyty do zespoleń złamań w obrębie kości paliczków, profil 1,0 mm; tytanowe; pod śruby korowe 2,0 oraz 2,3 mm; proste 4 i 6 otworowe; oraz w kształcie litery L;</t>
  </si>
  <si>
    <t>Płyty do zespoleń złamań w obrębie kości paliczków, profil 1,0 mm; tytanowe; pod śruby korowe 2,0 oraz 2,3 mm; w kształcie litery T-6 i 7 otworowa; Y-7 otworowe ; prostokątne i trapezowate 4 otworowe</t>
  </si>
  <si>
    <t>Płyty do zespoleń złamań w obrębie kości paliczków, profil 1,0 mm; tytanowe; pod śruby korowe 2,0 oraz 2,3 mm; proste 16 otworowe</t>
  </si>
  <si>
    <t>Płyty do zespoleń złamań w obrębie kości paliczków, profil 1,0 mm; tytanowe; pod śruby korowe 2,0 oraz 2,3 mm; proste i  dwurzędowe naprzemienne 16 otworowe</t>
  </si>
  <si>
    <t>Płyty do zespoleń złamań w obrębie kości paliczków, profil 1,0 mm; tytanowe; pod śruby korowe 2,0 oraz 2,3 mm; prostokątne, trapezowe  i skośne 6 otworowe</t>
  </si>
  <si>
    <t>Płyty do zespoleń złamań w obrębie kości paliczków, profil 1,0 mm; tytanowe; pod śruby korowe 2,0 oraz 2,3 mm; trapezowe i skośne 8 otworowe</t>
  </si>
  <si>
    <t>Płyty do zespoleń złamań w obrębie kości paliczków, profil 1,0 mm; tytanowe; pod śruby korowe 2,0 oraz 2,3 mm; trapezowe 10 i 12 otworowe</t>
  </si>
  <si>
    <t>Implanty pod śruby 2,0 i 2,3 mm nieblokowane kompresyjne</t>
  </si>
  <si>
    <t>Płyty do zespoleń złamań w obrębie kości paliczków, profil 1,3 mm; tytanowe; pod śruby korowe 2,0 oraz 2,3 mm; kompresyjne; proste 4,5 i 6 otworowe</t>
  </si>
  <si>
    <t>Płyty do zespoleń złamań w obrębie kości paliczków, profil 1,3 mm; tytanowe; pod śruby korowe 2,0 oraz 2,3 mm; kompresyjne; proste 8 otworowe; w kształcie litery T;L-6 otworowe</t>
  </si>
  <si>
    <t>Płyty do zespoleń złamań w obrębie kości paliczków, profil 1,3 mm; tytanowe; pod śruby korowe 2,0 oraz 2,3 mm; kompresyjne; w kształcie litery L-10 otworowe; T-10 otworowe</t>
  </si>
  <si>
    <t>Implanty pod śruby 2,0 i 2,3 mm blokowane profil 1,0 mm;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</si>
  <si>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proste 6 otworowe.</t>
  </si>
  <si>
    <t>Płyty do zespoleń złamań w obrębie kości palców, profil 1,0 mm; tytanowe; pod śruby korowe i blokowane; śruby 2,0 oraz 2,3 mm; w kształcie litery T,Y,L; prostokątne 4 otworowe.</t>
  </si>
  <si>
    <t>Płyty do zespoleń złamań w obrębie kości palców, profil 1,0 mm; tytanowe; pod śruby korowe i blokowane; śruby 2,0 oraz 2,3 mm; trapezowe 6 otworowe.</t>
  </si>
  <si>
    <t>Płyty do zespoleń złamań w obrębie kości palców, profil 1,0 mm; tytanowe; pod śruby korowe i blokowane; śruby 2,0 oraz 2,3 mm; trapezowe 8 otworowe.</t>
  </si>
  <si>
    <t>Płyty do zespoleń złamań w obrębie kości palców, profil 1,0 mm; tytanowe; pod śruby korowe i blokowane; śruby 2,0 oraz 2,3 mm; trapezowe 12 otworowe.</t>
  </si>
  <si>
    <t>Implanty pod śruby 2,0 i 2,3 mm blokowane profil 1,3 mm. Płytki z otworami pod śruby korowe oraz śruby blokowane zaopatrzone w system trójpunktowego blokowania na docisk, pozwalające na wprowadzenie śruby w zakresie kąta +/- 15 stopni.</t>
  </si>
  <si>
    <t>Płyty do zespoleń złamań w obrębie kości palców i stopy, profil 1,3 mm; tytanowe; pod śruby korowe i blokowane; śruby 2,0 oraz 2,3 mm; proste 4 otworowe</t>
  </si>
  <si>
    <t>Płyty do zespoleń złamań w obrębie kości palców i stopy, profil 1,3 mm; tytanowe; pod śruby korowe i blokowane; śruby 2,0 oraz 2,3 mm; proste 5 otworowe</t>
  </si>
  <si>
    <t>Płyty do zespoleń złamań w obrębie kości palców i stopy, profil 1,3 mm; tytanowe; pod śruby korowe i blokowane; śruby 2,0 oraz 2,3 mm; proste 6 otworowe; w kształcie litery T-6 i 7 otworowe; L-6 otworowe</t>
  </si>
  <si>
    <t>Płyty do zespoleń złamań w obrębie kości palców i stopy, profil 1,3 mm; tytanowe; pod śruby korowe i blokowane; śruby 2,0 oraz 2,3 mm; proste 8 otworowe; w kształcie litery T-9 otworowe; prostokątne 4 otworowe</t>
  </si>
  <si>
    <t>Płyty do zespoleń złamań w obrębie kości palców i stopy, profil 1,3 mm; tytanowe; pod śruby korowe i blokowane; śruby 2,0 oraz 2,3 mm; w kształcie litery T-10 otworowe; L-10 otworowe; trapezowe 6 otworowe</t>
  </si>
  <si>
    <t>Płyty do zespoleń złamań w obrębie kości palców i stopy, profil 1,3 mm; tytanowe; pod śruby korowe i blokowane; śruby 2,0 oraz 2,3 mm; trapezowe 8 otworowe; dwubiegunowe 6 otworowe krótkie</t>
  </si>
  <si>
    <t>Płyty do zespoleń złamań w obrębie kości palców i stopy, profil 1,3 mm; tytanowe; pod śruby korowe i blokowane; śruby 2,0 oraz 2,3 mm; trapezowe 10 otworowe; dwubiegunowe 6 otworowe długie</t>
  </si>
  <si>
    <t>Płyty do głowy kości promieniowej oraz artrodezy nadgarstka. Płytki z otworami pod śruby korowe oraz śruby blokowane zaopatrzone w system trójpunktowego blokowania na docisk, pozwalające na wprowadzenie śruby w zakresie kąta +/- 15 stopni.</t>
  </si>
  <si>
    <t>Płyty do złamań w obrębie głowy kości promieniowej; tytanowe; profil 1,4 mm; anatomiczny kształt; 10 otworowa; obejmująca</t>
  </si>
  <si>
    <t>Płyty do złamań w obrębie głowy kości promieniowej; tytanowe; profil 1,4 mm; anatomiczny kształt; 11 otworowa; podporowa</t>
  </si>
  <si>
    <t>Płyta do artrodezy nadgarstka; tytanowa; profil 1,4 mm; 12 otworowa</t>
  </si>
  <si>
    <t>Śruby korowe, tytanowe, średnica 2,0 mm; dł.4-30mm; skok co 1 i 2 mm; Śruby korowe, tytanowe, średnica 2,3 mm; dł. 5-34mm; skok co 1 i 2 mm;</t>
  </si>
  <si>
    <t>Śruby tytanowe 2,0 mm, blokowane – trójpunktowy system blokowania na docisk, długość 6-30 mm</t>
  </si>
  <si>
    <t>III.</t>
  </si>
  <si>
    <t>Implanty pod śruby 2,8 mm</t>
  </si>
  <si>
    <t>Implanty pod śruby 2,8 mm do złamań w obrębie kości stopy. Płytki z otworami pod śruby korowe oraz śruby blokowane zaopatrzone w system trójpunktowego blokowania na docisk, pozwalające na wprowadzenie śruby w zakresie kąta +/- 15 stopni.</t>
  </si>
  <si>
    <t>Płyty do zespoleń złamań w obrębie kości stopy, profil 1,6 mm; tytanowe; pod śruby korowe i blokowane; śruby 2,8 mm; proste 4 otworowe.</t>
  </si>
  <si>
    <t>Płyty do zespoleń złamań w obrębie kości stopy, profil 1,6 mm; tytanowe; pod śruby korowe i blokowane; śruby 2,8 mm; proste 6 otworowe; w kształcie litery T-7 otworowe.</t>
  </si>
  <si>
    <t>Płyty do zespoleń złamań w obrębie kości stopy, profil 1,6 mm; tytanowe; pod śruby korowe i blokowane; śruby 2,8 mm; proste 8 otworowe; w kształcie litery T-9 otworowe.</t>
  </si>
  <si>
    <t>Płyty do zespoleń złamań w obrębie kości stopy, profil 1,6 mm; tytanowe; pod śruby korowe i blokowane; śruby 2,8 mm; dwubiegunowe, 6 otworowe; krótkie</t>
  </si>
  <si>
    <t>Płyty do zespoleń złamań w obrębie kości stopy, profil 1,6 mm; tytanowe; pod śruby korowe i blokowane; śruby 2,8 mm; dwubiegunowe, 6 otworowe; długie</t>
  </si>
  <si>
    <t>Płyty do zespoleń złamań w obrębie kości stopy, profil 1,6 mm; tytanowe; pod śruby korowe i blokowane; śruby 2,8 mm; wielootworowe 11 i 12 otworowe</t>
  </si>
  <si>
    <t>Śruby tytanowe 2,8 mm, blokowane – trójpunktowy system blokowania; z otworem promienistym, długość 8-45 mm.</t>
  </si>
  <si>
    <t>Śruby korowe 2,8 mm, tytanowe, z otworem promienistym, długość 8-45 mm</t>
  </si>
  <si>
    <t xml:space="preserve">PAKIET NR 9 - Płytki do zespoleń kości drobnych </t>
  </si>
  <si>
    <t>Śruby kompresyjne Herberta kaniulowane 3,9/3 mm, długość 12 do 30 mm</t>
  </si>
  <si>
    <t>Wkręty kaniulowane do kości gąbczastej, samogwintujące fi 5,0 mm, długość 40 do 70 mm, długość gwintu 32 mm, gniazdo sześciokątne</t>
  </si>
  <si>
    <t>Wkręty kaniulowane do kości gąbczastej, samogwintujące fi 7,0 mm, długość 40 do 130 mm, długość gwintu 32 mm, gniazdo sześciokątne</t>
  </si>
  <si>
    <t>Podkładki pod wkręty do kości gąbczastej i korowej o różnych średnicach</t>
  </si>
  <si>
    <t>Płytka rynienkowa, kształtowa L i T-kształtna, szerokość trzonu do 7 mm, otwory pod wkręty korowe 2,7 mm</t>
  </si>
  <si>
    <t>Wiertło kaniulowane  3,2/1,2 mm</t>
  </si>
  <si>
    <t>Płytka blokowana tytanowa do nasady dalszej piszczeli w kształcie odwróconego krzyża, z możliwością kształtowania i przycinania części nasadowej</t>
  </si>
  <si>
    <t>Płytka blokowana tytanowa anatomiczna do obojczyka, prawa i lewa</t>
  </si>
  <si>
    <t>Płytki blokowane tytanowe anatomiczne do dalszego końca kości ramiennej przyśrodkowa i tylno-boczna stosowane parami</t>
  </si>
  <si>
    <t>Płytka blokowana tytanowa anatomiczna do nasady bliższej kości łokciowej</t>
  </si>
  <si>
    <t>Płytka blokowana tytanowa anatomiczna do nasady dalszej kości promieniowej 3-5 otworowa, w wersji wąskiej i szerokiej</t>
  </si>
  <si>
    <t>Wkręty blokowane samogwintujące tytanowe kaniulowane  7,3 mm, dł. 30-90 mm</t>
  </si>
  <si>
    <t>Wkręty blokowane samogwintujące tytanowe 5,0 mm, dł. 20-90 mm</t>
  </si>
  <si>
    <t>Wkręty blokowane samogwintujące tytanowe 2,4 i 2,7 mm, dł. 10-30 mm</t>
  </si>
  <si>
    <t>Wkręty korowe samogwintujące tytanowe, 4,5 mm, dł. 16-90 mm, gwint na całej długości</t>
  </si>
  <si>
    <r>
      <t>Gwóźdź śródszpikowy blokowany tytanowy do bliższego końca kości udowej krótki 180-280mm, średnica d=(10-12) mm, kąt (125-135)</t>
    </r>
    <r>
      <rPr>
        <vertAlign val="superscript"/>
        <sz val="8"/>
        <color indexed="8"/>
        <rFont val="Arial"/>
        <family val="2"/>
      </rPr>
      <t>0</t>
    </r>
    <r>
      <rPr>
        <sz val="8"/>
        <color indexed="8"/>
        <rFont val="Arial"/>
        <family val="2"/>
      </rPr>
      <t>, blokowany jedną lub dwoma śrubami doszyjkowymi, kaniulowanymi</t>
    </r>
  </si>
  <si>
    <t>Śruba doszyjkowa tytanowa, kaniulowana 11 mm 70-120 mm, w komplecie z zaślepką</t>
  </si>
  <si>
    <t>Śruba doszyjkowa tytanowa kaniulowane 6,5 mm 70-120 mm</t>
  </si>
  <si>
    <t>Śruba kompresyjna tytanowa</t>
  </si>
  <si>
    <t>Śruba zaślepiajaca tytanowa zwykła i przedłużająca</t>
  </si>
  <si>
    <t>2.4</t>
  </si>
  <si>
    <t>Gwóźdź blokowany do kości udowej uniwersalny stalowy kompresyjno-rekonstrukcyjny prawy i lewy z możliwością zastosowania jako gwóźdź wsteczny udowy, fi 9-14 mm, długości 200 do 480 mm</t>
  </si>
  <si>
    <t>3.3</t>
  </si>
  <si>
    <t>3.4</t>
  </si>
  <si>
    <t>Zestaw blokujący do gwoździa wstecznego udowego składający się z tulei, śruby i dwóch podkładek</t>
  </si>
  <si>
    <t>Gwóźdź blokowany do kości piszczelowej stalowy rekonstrukcyjny, w części bliższej co najmniej 5 otworów w 3 płaszczyznach,w części dalszej min. 4 otwory,  w wersji litej, fi 8-10 mm i wersji kaniulowanej 9-12 mm, długość 270 do 390 mm</t>
  </si>
  <si>
    <t>Wkręt blokujący do blokowania bliższego końca gwoździa, długość 30 do 80 mm</t>
  </si>
  <si>
    <t>4.2</t>
  </si>
  <si>
    <t>4.3</t>
  </si>
  <si>
    <t>6.1</t>
  </si>
  <si>
    <t>Wkręt blokujący do blokowania bliższego końca gwoździa 5,0 mm, długość 26 do 60 mm</t>
  </si>
  <si>
    <t>6.2</t>
  </si>
  <si>
    <t>9.1</t>
  </si>
  <si>
    <t>Śruba stalowa DHS/DCS długość 55 do 130 mm, ze skokiem co 5 mm</t>
  </si>
  <si>
    <t>9.2</t>
  </si>
  <si>
    <r>
      <t xml:space="preserve">Producent </t>
    </r>
    <r>
      <rPr>
        <sz val="8"/>
        <rFont val="Arial"/>
        <family val="2"/>
      </rPr>
      <t>i nazwa własna</t>
    </r>
  </si>
  <si>
    <r>
      <t xml:space="preserve">Wkręty stalowe do kości gąbczastej 4,0 mm, długość 10-70 mm, gniazdo sześciokątne, samogwintujące </t>
    </r>
    <r>
      <rPr>
        <i/>
        <sz val="8"/>
        <color indexed="8"/>
        <rFont val="Arial"/>
        <family val="2"/>
      </rPr>
      <t xml:space="preserve"> </t>
    </r>
  </si>
  <si>
    <t xml:space="preserve">Śruby kompresyjne Herberta 3,9/3,0 mm, długość 12 do 30 mm </t>
  </si>
  <si>
    <t xml:space="preserve">Drut Kirschnera z oliwką 1,8/330 mm </t>
  </si>
  <si>
    <t>Grot Steinmanna 4,0 do 5,0 mm, długość 150 do 210 mm</t>
  </si>
  <si>
    <t xml:space="preserve">Płytka rynienkowa, szerokość 7 mm, do wkrętów 2,7 mm </t>
  </si>
  <si>
    <t xml:space="preserve">Płytki kostne drobne gr. 1 do 2,5 mm, długość 12 do 100 mm, otwory pod wkręty 2,0 do 2,7 mm </t>
  </si>
  <si>
    <t xml:space="preserve">Płytka stalowa do osteotomii podkolanowej, dystansowa, klinowa, wielkość klina 5 do 17,5mm, otwory pod wkręty korowe i gąbczaste 5,0 mm </t>
  </si>
  <si>
    <t xml:space="preserve">Wiertło kaniulowane 4,7/2,2 mm </t>
  </si>
  <si>
    <t xml:space="preserve">Płytka blokowana tytanowa do nasady dalszej kości udowej od 6 do 16 otworów w części trzonowej, otwory do wkrętów blokowanych 5,0 i 7,3 mm, wkrętów korowych 4,5 mm </t>
  </si>
  <si>
    <t>Płytka blokowana tytanowa anatomiczna do nasady dalszej piszczeli, przednio-boczna 5-21 otworów, otwory do wkrętów 3,5 mm</t>
  </si>
  <si>
    <t xml:space="preserve">Płytka blokowana tytanowa anatomiczna o grubości do 1,8 mm, T-kształtna, ukośna 4-otworowa, długość 28-32 mm, oraz płytka prosta 4 do 8 otworowa z otworami do wkrętów korowych 3,5 mm i blokowanych 2,4 i 2,7 mm </t>
  </si>
  <si>
    <t xml:space="preserve">Płytka blokowana tytanowa do kości strzałkowej dalsza, boczna 3 do 11 otworów, otwory do wkrętów 3,5 mm, w części nasadowej wkręty 2,4 mm </t>
  </si>
  <si>
    <t>Gwóźdź blokowany do kości ramiennej rekonstrukcyjny stalowy kaniulowane, minimum 4 śruby blokujące w części bliższej, fi 6 do 9 mm, w wersji krótkiej 150 mm i długiej 220-280 mm</t>
  </si>
  <si>
    <t xml:space="preserve">Gwóźdź blokowany do kości ramiennej kompresyjny stalowy kaniulowane, fi 6 do 9 mm, długość 180 do 320 mm </t>
  </si>
  <si>
    <t xml:space="preserve">Gwóźdź blokowany do kości udowej tytanowy anatomiczny prawy i lewy, wprowadzany od boku krętarza, posiadający min. 5 otworów w części bliższej dającym różne możliwości blokowania, w tym doszyjkowe, 5 otworów w części dalszej, z czego 4 gwintowane, posiadający spiralne żłobienia ułatwiający wprowadzenie gwoździa. Średnica 10-12 mm, długość 340-440 mm. </t>
  </si>
  <si>
    <t xml:space="preserve">Wkręt blokujący tytanowy 4,5 mm, długość 30-80 mm </t>
  </si>
  <si>
    <t xml:space="preserve">Wkręt rekonstrukcyjny kaniulowane tytanowy 6,5 mm, długość 50-120 mm </t>
  </si>
  <si>
    <t xml:space="preserve">Wkręt blokujący tytanowy 4,5 mm, długość 30-90 mm </t>
  </si>
  <si>
    <t>Stabilizator dynamiczny DHS, płytka ustalająca, kąt 135 st. Liczba otworów do wkrętów 2 do 20, długość 48 do 336 mm</t>
  </si>
  <si>
    <t xml:space="preserve">Stabilizator dynamiczny DCS, płytka ustalająca, kąt 95 st. Liczba otworów do wkrętów 4 do 20, długość 86 do 342 mm </t>
  </si>
  <si>
    <t>PAKIET NR 10 A - Osteosynteza</t>
  </si>
  <si>
    <t>PAKIET NR 10 B - Osteosynteza</t>
  </si>
  <si>
    <t>PAKIET NR 10 C - płytki blokowane LCP</t>
  </si>
  <si>
    <t>PAKIET NR 10 D - Gwoździe śródszpikowe i płytki DHS, DCS</t>
  </si>
  <si>
    <t>PAKIET NR 7 A</t>
  </si>
  <si>
    <t>PAKIET NR 7 B</t>
  </si>
  <si>
    <t>PAKIET NR 7 C</t>
  </si>
  <si>
    <t>PAKIET NR 1 B</t>
  </si>
  <si>
    <t>Razem</t>
  </si>
  <si>
    <t>PAKIET NR 1 A</t>
  </si>
  <si>
    <t>PAKIET NR 1 C</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</si>
</sst>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415]d\ mmmm\ yyyy"/>
    <numFmt numFmtId="171" formatCode="[$-415]General"/>
  </numFmts>
  <fonts count="67">
    <font>
      <sz val="11"/>
      <color indexed="8"/>
      <name val="Calibri"/>
      <family val="2"/>
    </font>
    <font>
      <sz val="11"/>
      <color indexed="8"/>
      <name val="Czcionka tekstu podstawowego"/>
      <family val="2"/>
    </font>
    <font>
      <sz val="8"/>
      <name val="Arial"/>
      <family val="2"/>
    </font>
    <font>
      <b/>
      <sz val="10"/>
      <name val="Arial"/>
      <family val="2"/>
    </font>
    <font>
      <b/>
      <sz val="12"/>
      <color indexed="8"/>
      <name val="Calibri"/>
      <family val="2"/>
    </font>
    <font>
      <b/>
      <sz val="10"/>
      <color indexed="8"/>
      <name val="Arial"/>
      <family val="2"/>
    </font>
    <font>
      <sz val="10"/>
      <color indexed="10"/>
      <name val="Arial"/>
      <family val="2"/>
    </font>
    <font>
      <sz val="10"/>
      <color indexed="8"/>
      <name val="Calibri"/>
      <family val="2"/>
    </font>
    <font>
      <sz val="8"/>
      <color indexed="8"/>
      <name val="Calibri"/>
      <family val="2"/>
    </font>
    <font>
      <sz val="8"/>
      <color indexed="8"/>
      <name val="Arial"/>
      <family val="2"/>
    </font>
    <font>
      <b/>
      <sz val="8"/>
      <name val="Arial"/>
      <family val="2"/>
    </font>
    <font>
      <b/>
      <sz val="8"/>
      <color indexed="8"/>
      <name val="Arial"/>
      <family val="2"/>
    </font>
    <font>
      <sz val="9"/>
      <color indexed="8"/>
      <name val="Arial"/>
      <family val="2"/>
    </font>
    <font>
      <sz val="10"/>
      <name val="Arial"/>
      <family val="2"/>
    </font>
    <font>
      <sz val="10"/>
      <name val="Arial CE"/>
      <family val="0"/>
    </font>
    <font>
      <sz val="9"/>
      <color indexed="8"/>
      <name val="Symbol"/>
      <family val="1"/>
    </font>
    <font>
      <sz val="7"/>
      <color indexed="8"/>
      <name val="Times New Roman"/>
      <family val="1"/>
    </font>
    <font>
      <b/>
      <sz val="9"/>
      <color indexed="8"/>
      <name val="Arial"/>
      <family val="2"/>
    </font>
    <font>
      <b/>
      <sz val="11"/>
      <name val="Arial"/>
      <family val="2"/>
    </font>
    <font>
      <sz val="10"/>
      <color indexed="8"/>
      <name val="Arial"/>
      <family val="2"/>
    </font>
    <font>
      <b/>
      <sz val="9"/>
      <color indexed="8"/>
      <name val="Calibri"/>
      <family val="2"/>
    </font>
    <font>
      <sz val="8.5"/>
      <color indexed="8"/>
      <name val="Calibri"/>
      <family val="2"/>
    </font>
    <font>
      <vertAlign val="superscript"/>
      <sz val="8"/>
      <color indexed="8"/>
      <name val="Arial"/>
      <family val="2"/>
    </font>
    <font>
      <sz val="9"/>
      <name val="Arial"/>
      <family val="2"/>
    </font>
    <font>
      <i/>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b/>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rgb="FF000000"/>
      <name val="Arial"/>
      <family val="2"/>
    </font>
    <font>
      <sz val="8"/>
      <color rgb="FF000000"/>
      <name val="Arial"/>
      <family val="2"/>
    </font>
    <font>
      <sz val="8"/>
      <color theme="0"/>
      <name val="Arial"/>
      <family val="2"/>
    </font>
    <font>
      <sz val="9"/>
      <color rgb="FF000000"/>
      <name val="Arial"/>
      <family val="2"/>
    </font>
    <font>
      <b/>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right/>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medium"/>
      <right/>
      <top style="medium"/>
      <bottom style="mediu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medium"/>
      <right style="medium"/>
      <top style="medium"/>
      <bottom>
        <color indexed="63"/>
      </bottom>
    </border>
    <border>
      <left style="medium"/>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style="thin"/>
    </border>
    <border>
      <left style="medium"/>
      <right/>
      <top>
        <color indexed="63"/>
      </top>
      <bottom style="medium"/>
    </border>
    <border>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8" fillId="0" borderId="0" applyBorder="0" applyProtection="0">
      <alignment/>
    </xf>
    <xf numFmtId="0" fontId="49" fillId="0" borderId="3" applyNumberFormat="0" applyFill="0" applyAlignment="0" applyProtection="0"/>
    <xf numFmtId="0" fontId="50" fillId="28"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55" fillId="0" borderId="0">
      <alignment/>
      <protection/>
    </xf>
    <xf numFmtId="0" fontId="56" fillId="26" borderId="1" applyNumberFormat="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cellStyleXfs>
  <cellXfs count="219">
    <xf numFmtId="0" fontId="0" fillId="0" borderId="0" xfId="0"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0" fontId="5" fillId="0" borderId="0" xfId="0" applyFont="1" applyAlignment="1">
      <alignment/>
    </xf>
    <xf numFmtId="0" fontId="3" fillId="0" borderId="0" xfId="0" applyFont="1" applyFill="1" applyBorder="1" applyAlignment="1">
      <alignment wrapText="1"/>
    </xf>
    <xf numFmtId="9" fontId="2" fillId="0"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6" fillId="0" borderId="0" xfId="0" applyFont="1" applyAlignment="1">
      <alignment/>
    </xf>
    <xf numFmtId="0" fontId="3" fillId="0" borderId="0" xfId="0" applyFont="1" applyAlignment="1">
      <alignment/>
    </xf>
    <xf numFmtId="2"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xf>
    <xf numFmtId="9" fontId="3" fillId="0" borderId="16" xfId="0" applyNumberFormat="1" applyFont="1" applyFill="1" applyBorder="1" applyAlignment="1">
      <alignment horizontal="center"/>
    </xf>
    <xf numFmtId="0" fontId="0" fillId="0" borderId="0" xfId="0" applyAlignment="1">
      <alignment vertical="center"/>
    </xf>
    <xf numFmtId="0" fontId="4" fillId="0" borderId="0" xfId="0" applyFont="1" applyAlignment="1">
      <alignment horizontal="left" vertical="center"/>
    </xf>
    <xf numFmtId="4" fontId="3" fillId="0" borderId="16" xfId="0" applyNumberFormat="1" applyFont="1" applyFill="1" applyBorder="1" applyAlignment="1">
      <alignment horizontal="right"/>
    </xf>
    <xf numFmtId="4" fontId="3" fillId="0" borderId="17" xfId="0" applyNumberFormat="1" applyFont="1" applyFill="1" applyBorder="1" applyAlignment="1">
      <alignment horizontal="right"/>
    </xf>
    <xf numFmtId="4" fontId="3" fillId="0" borderId="18" xfId="0" applyNumberFormat="1" applyFont="1" applyFill="1" applyBorder="1" applyAlignment="1">
      <alignment horizontal="right"/>
    </xf>
    <xf numFmtId="4" fontId="6" fillId="0" borderId="0" xfId="0" applyNumberFormat="1" applyFont="1" applyAlignment="1">
      <alignment/>
    </xf>
    <xf numFmtId="0" fontId="4" fillId="0" borderId="0" xfId="0" applyFont="1" applyAlignment="1">
      <alignment vertical="center"/>
    </xf>
    <xf numFmtId="0" fontId="2" fillId="0"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3" fillId="0" borderId="0" xfId="0" applyFont="1" applyFill="1" applyBorder="1" applyAlignment="1">
      <alignment horizontal="right"/>
    </xf>
    <xf numFmtId="0" fontId="7" fillId="0" borderId="0" xfId="0" applyFont="1" applyBorder="1" applyAlignment="1">
      <alignment/>
    </xf>
    <xf numFmtId="4" fontId="3" fillId="0" borderId="0" xfId="0" applyNumberFormat="1" applyFont="1" applyFill="1" applyBorder="1" applyAlignment="1">
      <alignment horizontal="right"/>
    </xf>
    <xf numFmtId="9" fontId="3" fillId="0" borderId="0" xfId="0" applyNumberFormat="1" applyFont="1" applyFill="1" applyBorder="1" applyAlignment="1">
      <alignment horizont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left" vertical="center" indent="5"/>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2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left" vertical="top" wrapText="1"/>
    </xf>
    <xf numFmtId="0" fontId="3" fillId="0" borderId="0" xfId="0" applyFont="1" applyFill="1" applyBorder="1" applyAlignment="1">
      <alignment horizontal="right" vertical="top"/>
    </xf>
    <xf numFmtId="0" fontId="12" fillId="0" borderId="10" xfId="0" applyFont="1" applyBorder="1" applyAlignment="1">
      <alignment vertical="top"/>
    </xf>
    <xf numFmtId="0" fontId="12" fillId="0" borderId="10" xfId="0" applyFont="1" applyBorder="1" applyAlignment="1">
      <alignment vertical="top" wrapText="1"/>
    </xf>
    <xf numFmtId="0" fontId="2" fillId="0" borderId="10" xfId="0" applyFont="1" applyFill="1" applyBorder="1" applyAlignment="1">
      <alignment vertical="top" wrapText="1"/>
    </xf>
    <xf numFmtId="0" fontId="2" fillId="0" borderId="22" xfId="0" applyFont="1" applyFill="1" applyBorder="1" applyAlignment="1">
      <alignment horizontal="left" vertical="center"/>
    </xf>
    <xf numFmtId="0" fontId="62" fillId="0" borderId="0" xfId="0" applyFont="1" applyAlignment="1">
      <alignment horizontal="justify" vertical="center"/>
    </xf>
    <xf numFmtId="0" fontId="3" fillId="0" borderId="0" xfId="0" applyFont="1" applyFill="1" applyBorder="1" applyAlignment="1">
      <alignment horizontal="left" vertical="top"/>
    </xf>
    <xf numFmtId="0" fontId="3" fillId="0" borderId="0" xfId="0" applyFont="1" applyFill="1" applyBorder="1" applyAlignment="1">
      <alignment/>
    </xf>
    <xf numFmtId="0" fontId="15" fillId="0" borderId="0" xfId="0" applyFont="1" applyAlignment="1">
      <alignment horizontal="left" vertical="center" indent="2"/>
    </xf>
    <xf numFmtId="2" fontId="2" fillId="0" borderId="14" xfId="0" applyNumberFormat="1" applyFont="1" applyFill="1" applyBorder="1" applyAlignment="1">
      <alignment horizontal="center" vertical="center" wrapText="1"/>
    </xf>
    <xf numFmtId="0" fontId="11" fillId="0" borderId="10" xfId="0" applyFont="1" applyBorder="1" applyAlignment="1">
      <alignment vertical="center"/>
    </xf>
    <xf numFmtId="0" fontId="2" fillId="0" borderId="10" xfId="0" applyFont="1" applyFill="1" applyBorder="1" applyAlignment="1">
      <alignment horizontal="left" wrapText="1"/>
    </xf>
    <xf numFmtId="0" fontId="63" fillId="0" borderId="0" xfId="0" applyFont="1" applyAlignment="1">
      <alignment vertical="top" wrapText="1"/>
    </xf>
    <xf numFmtId="0" fontId="9" fillId="0" borderId="0" xfId="0" applyFont="1" applyAlignment="1">
      <alignment vertical="center"/>
    </xf>
    <xf numFmtId="0" fontId="2" fillId="0" borderId="15" xfId="0" applyFont="1" applyFill="1" applyBorder="1" applyAlignment="1">
      <alignment horizontal="center" vertical="center"/>
    </xf>
    <xf numFmtId="0" fontId="0" fillId="0" borderId="0" xfId="0" applyFont="1" applyAlignment="1">
      <alignment/>
    </xf>
    <xf numFmtId="0" fontId="2" fillId="4" borderId="23" xfId="0" applyFont="1" applyFill="1" applyBorder="1" applyAlignment="1">
      <alignment horizontal="center" vertical="center"/>
    </xf>
    <xf numFmtId="0" fontId="9" fillId="0" borderId="0" xfId="0" applyFont="1" applyAlignment="1">
      <alignment/>
    </xf>
    <xf numFmtId="0" fontId="62" fillId="0" borderId="0" xfId="0" applyFont="1" applyAlignment="1">
      <alignment horizontal="justify" vertical="top"/>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2" fontId="64" fillId="0" borderId="11" xfId="0" applyNumberFormat="1"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vertical="top"/>
    </xf>
    <xf numFmtId="0" fontId="9" fillId="0" borderId="0" xfId="0" applyFont="1" applyAlignment="1">
      <alignment vertical="top" wrapText="1"/>
    </xf>
    <xf numFmtId="0" fontId="2" fillId="0" borderId="14" xfId="0" applyFont="1" applyFill="1" applyBorder="1" applyAlignment="1">
      <alignment horizontal="left" wrapText="1"/>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xf>
    <xf numFmtId="9" fontId="3" fillId="0" borderId="10" xfId="0" applyNumberFormat="1" applyFont="1" applyFill="1" applyBorder="1" applyAlignment="1">
      <alignment horizontal="center"/>
    </xf>
    <xf numFmtId="0" fontId="2" fillId="4" borderId="16" xfId="0" applyFont="1" applyFill="1" applyBorder="1" applyAlignment="1">
      <alignment horizontal="center" vertical="center" wrapText="1"/>
    </xf>
    <xf numFmtId="0" fontId="3" fillId="0" borderId="24" xfId="0" applyFont="1"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21" xfId="0" applyFont="1" applyFill="1" applyBorder="1" applyAlignment="1">
      <alignment vertical="top" wrapText="1"/>
    </xf>
    <xf numFmtId="2" fontId="2" fillId="0" borderId="14" xfId="0" applyNumberFormat="1" applyFont="1" applyFill="1" applyBorder="1" applyAlignment="1">
      <alignment horizontal="right" vertical="center"/>
    </xf>
    <xf numFmtId="0" fontId="2" fillId="4" borderId="25" xfId="0" applyFont="1" applyFill="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7" xfId="0" applyFont="1" applyBorder="1" applyAlignment="1">
      <alignment horizontal="center" vertical="center" wrapText="1"/>
    </xf>
    <xf numFmtId="2" fontId="2" fillId="0" borderId="27" xfId="52" applyNumberFormat="1" applyFont="1" applyFill="1" applyBorder="1" applyAlignment="1">
      <alignment horizontal="right" vertical="center" wrapText="1"/>
      <protection/>
    </xf>
    <xf numFmtId="9" fontId="2" fillId="0" borderId="27" xfId="0" applyNumberFormat="1" applyFont="1" applyBorder="1" applyAlignment="1">
      <alignment horizontal="center" vertical="center" wrapText="1"/>
    </xf>
    <xf numFmtId="0" fontId="9" fillId="0" borderId="28" xfId="0" applyFont="1" applyBorder="1" applyAlignment="1">
      <alignment vertical="center" wrapText="1"/>
    </xf>
    <xf numFmtId="0" fontId="9" fillId="0" borderId="10" xfId="0" applyFont="1" applyBorder="1" applyAlignment="1">
      <alignment vertical="center" wrapText="1"/>
    </xf>
    <xf numFmtId="2" fontId="2" fillId="0" borderId="10" xfId="52" applyNumberFormat="1" applyFont="1" applyFill="1" applyBorder="1" applyAlignment="1">
      <alignment horizontal="right" vertical="center" wrapText="1"/>
      <protection/>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2" fontId="2" fillId="0" borderId="14" xfId="52" applyNumberFormat="1" applyFont="1" applyFill="1" applyBorder="1" applyAlignment="1">
      <alignment horizontal="right" vertical="center" wrapText="1"/>
      <protection/>
    </xf>
    <xf numFmtId="9" fontId="2" fillId="0" borderId="10" xfId="52" applyNumberFormat="1" applyFont="1" applyFill="1" applyBorder="1" applyAlignment="1">
      <alignment horizontal="center" vertical="center" wrapText="1"/>
      <protection/>
    </xf>
    <xf numFmtId="2" fontId="2" fillId="0" borderId="11" xfId="52" applyNumberFormat="1" applyFont="1" applyFill="1" applyBorder="1" applyAlignment="1">
      <alignment horizontal="right" vertical="center" wrapText="1"/>
      <protection/>
    </xf>
    <xf numFmtId="9" fontId="2" fillId="0" borderId="11" xfId="0" applyNumberFormat="1" applyFont="1" applyBorder="1" applyAlignment="1">
      <alignment horizontal="center" vertical="center" wrapText="1"/>
    </xf>
    <xf numFmtId="2" fontId="2" fillId="0" borderId="10" xfId="0" applyNumberFormat="1" applyFont="1" applyFill="1" applyBorder="1" applyAlignment="1">
      <alignment horizontal="right" vertical="center" wrapText="1"/>
    </xf>
    <xf numFmtId="0" fontId="0" fillId="0" borderId="0" xfId="0" applyFill="1" applyAlignment="1">
      <alignment/>
    </xf>
    <xf numFmtId="0" fontId="2" fillId="0" borderId="19" xfId="0" applyFont="1" applyFill="1" applyBorder="1" applyAlignment="1">
      <alignment horizontal="left" wrapText="1"/>
    </xf>
    <xf numFmtId="0" fontId="5" fillId="0" borderId="10" xfId="0" applyFont="1" applyFill="1" applyBorder="1" applyAlignment="1">
      <alignment horizontal="right" vertical="center" wrapText="1"/>
    </xf>
    <xf numFmtId="0" fontId="42" fillId="0" borderId="0" xfId="0" applyFont="1" applyAlignment="1">
      <alignment/>
    </xf>
    <xf numFmtId="0" fontId="0" fillId="0" borderId="0" xfId="0" applyAlignment="1">
      <alignment wrapText="1"/>
    </xf>
    <xf numFmtId="0" fontId="18" fillId="0" borderId="0" xfId="0" applyFont="1" applyAlignment="1">
      <alignment/>
    </xf>
    <xf numFmtId="0" fontId="9" fillId="0" borderId="28" xfId="0" applyFont="1" applyBorder="1" applyAlignment="1">
      <alignment horizontal="center" vertical="center" wrapText="1"/>
    </xf>
    <xf numFmtId="0" fontId="9" fillId="0" borderId="10" xfId="0" applyFont="1" applyBorder="1" applyAlignment="1">
      <alignment horizontal="left" vertical="top" wrapText="1"/>
    </xf>
    <xf numFmtId="169" fontId="2" fillId="0" borderId="11" xfId="0" applyNumberFormat="1" applyFont="1" applyFill="1" applyBorder="1" applyAlignment="1">
      <alignment horizontal="right" vertical="center"/>
    </xf>
    <xf numFmtId="4" fontId="2" fillId="0" borderId="10"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xf>
    <xf numFmtId="164" fontId="21" fillId="0" borderId="29" xfId="58"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0" fontId="0" fillId="0" borderId="0" xfId="0" applyAlignment="1">
      <alignment/>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1" xfId="0" applyFont="1" applyBorder="1" applyAlignment="1">
      <alignment vertical="top" wrapText="1"/>
    </xf>
    <xf numFmtId="169" fontId="2" fillId="0" borderId="11" xfId="0" applyNumberFormat="1" applyFont="1" applyBorder="1" applyAlignment="1">
      <alignment vertical="center"/>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vertical="top" wrapText="1"/>
    </xf>
    <xf numFmtId="0" fontId="9" fillId="0" borderId="10" xfId="0" applyFont="1" applyBorder="1" applyAlignment="1">
      <alignment vertical="center"/>
    </xf>
    <xf numFmtId="0" fontId="2" fillId="0" borderId="10" xfId="0" applyFont="1" applyBorder="1" applyAlignment="1">
      <alignment horizontal="center" vertical="center" wrapText="1"/>
    </xf>
    <xf numFmtId="4" fontId="3" fillId="0" borderId="18" xfId="0" applyNumberFormat="1" applyFont="1" applyFill="1" applyBorder="1" applyAlignment="1">
      <alignment horizontal="center"/>
    </xf>
    <xf numFmtId="4" fontId="3" fillId="0" borderId="16" xfId="0" applyNumberFormat="1" applyFont="1" applyFill="1" applyBorder="1" applyAlignment="1">
      <alignment horizontal="center"/>
    </xf>
    <xf numFmtId="4" fontId="3" fillId="0" borderId="17" xfId="0" applyNumberFormat="1" applyFont="1" applyFill="1" applyBorder="1" applyAlignment="1">
      <alignment horizontal="center"/>
    </xf>
    <xf numFmtId="0" fontId="9" fillId="0" borderId="11" xfId="0" applyFont="1" applyBorder="1" applyAlignment="1">
      <alignment vertical="center" wrapText="1"/>
    </xf>
    <xf numFmtId="0" fontId="17" fillId="0" borderId="0" xfId="0" applyFont="1" applyAlignment="1">
      <alignment horizontal="justify" vertical="center"/>
    </xf>
    <xf numFmtId="0" fontId="2" fillId="4" borderId="34" xfId="0" applyFont="1" applyFill="1" applyBorder="1" applyAlignment="1">
      <alignment horizontal="center" vertical="center" wrapText="1"/>
    </xf>
    <xf numFmtId="2" fontId="9"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xf>
    <xf numFmtId="0" fontId="9" fillId="0" borderId="0" xfId="0" applyFont="1" applyAlignment="1">
      <alignment wrapText="1"/>
    </xf>
    <xf numFmtId="0" fontId="9" fillId="0" borderId="10" xfId="0" applyFont="1" applyBorder="1" applyAlignment="1">
      <alignment horizontal="left" vertical="center" wrapText="1"/>
    </xf>
    <xf numFmtId="0" fontId="9" fillId="0" borderId="35" xfId="0" applyFont="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0" xfId="0" applyFont="1" applyAlignment="1">
      <alignment horizontal="left" vertical="top" wrapText="1"/>
    </xf>
    <xf numFmtId="0" fontId="23" fillId="0" borderId="10" xfId="0" applyFont="1" applyFill="1" applyBorder="1" applyAlignment="1">
      <alignment vertical="center" wrapText="1"/>
    </xf>
    <xf numFmtId="0" fontId="2" fillId="0" borderId="10" xfId="0" applyFont="1" applyFill="1" applyBorder="1" applyAlignment="1">
      <alignment vertical="center" wrapText="1"/>
    </xf>
    <xf numFmtId="0" fontId="63" fillId="0" borderId="0" xfId="0" applyFont="1" applyAlignment="1">
      <alignment vertical="center"/>
    </xf>
    <xf numFmtId="4" fontId="3" fillId="0" borderId="18" xfId="0" applyNumberFormat="1" applyFont="1" applyFill="1" applyBorder="1" applyAlignment="1">
      <alignment horizontal="right" vertical="center"/>
    </xf>
    <xf numFmtId="9" fontId="3" fillId="0" borderId="16" xfId="0" applyNumberFormat="1" applyFont="1" applyFill="1" applyBorder="1" applyAlignment="1">
      <alignment horizontal="center" vertical="center"/>
    </xf>
    <xf numFmtId="4" fontId="3" fillId="0" borderId="16" xfId="0" applyNumberFormat="1" applyFont="1" applyFill="1" applyBorder="1" applyAlignment="1">
      <alignment horizontal="right" vertical="center"/>
    </xf>
    <xf numFmtId="4" fontId="3" fillId="0" borderId="17" xfId="0" applyNumberFormat="1" applyFont="1" applyFill="1" applyBorder="1" applyAlignment="1">
      <alignment horizontal="right" vertical="center"/>
    </xf>
    <xf numFmtId="1" fontId="2" fillId="4" borderId="19" xfId="0" applyNumberFormat="1" applyFont="1" applyFill="1" applyBorder="1" applyAlignment="1">
      <alignment horizontal="center" vertical="center" wrapText="1"/>
    </xf>
    <xf numFmtId="0" fontId="63" fillId="0" borderId="10" xfId="0" applyFont="1" applyBorder="1" applyAlignment="1">
      <alignment wrapText="1"/>
    </xf>
    <xf numFmtId="0" fontId="2" fillId="0" borderId="22" xfId="0" applyFont="1" applyFill="1" applyBorder="1" applyAlignment="1">
      <alignment horizontal="center" vertical="center"/>
    </xf>
    <xf numFmtId="0" fontId="65" fillId="0" borderId="0" xfId="0" applyFont="1" applyAlignment="1">
      <alignment/>
    </xf>
    <xf numFmtId="4" fontId="4" fillId="0" borderId="0" xfId="0" applyNumberFormat="1" applyFont="1" applyAlignment="1">
      <alignment vertical="center"/>
    </xf>
    <xf numFmtId="0" fontId="11"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0" borderId="15" xfId="0" applyFont="1" applyBorder="1" applyAlignment="1">
      <alignment horizontal="center" vertical="center" wrapText="1"/>
    </xf>
    <xf numFmtId="171" fontId="63" fillId="0" borderId="36" xfId="44" applyFont="1" applyFill="1" applyBorder="1" applyAlignment="1" applyProtection="1">
      <alignment horizontal="left" vertical="top" wrapText="1"/>
      <protection/>
    </xf>
    <xf numFmtId="0" fontId="9" fillId="0" borderId="11" xfId="0" applyFont="1" applyBorder="1" applyAlignment="1">
      <alignment horizontal="center" vertical="center" wrapText="1"/>
    </xf>
    <xf numFmtId="4" fontId="2" fillId="0" borderId="11" xfId="0" applyNumberFormat="1" applyFont="1" applyBorder="1" applyAlignment="1">
      <alignment horizontal="right" vertical="center" wrapText="1"/>
    </xf>
    <xf numFmtId="9" fontId="2" fillId="0" borderId="11" xfId="0" applyNumberFormat="1" applyFont="1" applyBorder="1" applyAlignment="1">
      <alignment horizontal="right" vertical="center" wrapText="1"/>
    </xf>
    <xf numFmtId="171" fontId="63" fillId="0" borderId="37" xfId="44" applyFont="1" applyFill="1" applyBorder="1" applyAlignment="1" applyProtection="1">
      <alignment vertical="top" wrapText="1"/>
      <protection/>
    </xf>
    <xf numFmtId="4" fontId="2" fillId="0" borderId="10" xfId="0" applyNumberFormat="1" applyFont="1" applyBorder="1" applyAlignment="1">
      <alignment horizontal="right" vertical="center" wrapText="1"/>
    </xf>
    <xf numFmtId="9" fontId="2" fillId="0" borderId="10" xfId="0" applyNumberFormat="1" applyFont="1" applyBorder="1" applyAlignment="1">
      <alignment horizontal="right" vertical="center" wrapText="1"/>
    </xf>
    <xf numFmtId="0" fontId="8" fillId="0" borderId="10" xfId="0" applyFont="1" applyBorder="1" applyAlignment="1">
      <alignment wrapText="1"/>
    </xf>
    <xf numFmtId="171" fontId="63" fillId="0" borderId="37" xfId="44" applyFont="1" applyFill="1" applyBorder="1" applyAlignment="1" applyProtection="1">
      <alignment horizontal="left" vertical="top" wrapText="1"/>
      <protection/>
    </xf>
    <xf numFmtId="0" fontId="9" fillId="33" borderId="28" xfId="0" applyFont="1" applyFill="1" applyBorder="1" applyAlignment="1">
      <alignment horizontal="center" vertical="center" wrapText="1"/>
    </xf>
    <xf numFmtId="171" fontId="63" fillId="0" borderId="37" xfId="44" applyFont="1" applyFill="1" applyBorder="1" applyAlignment="1" applyProtection="1">
      <alignment vertical="center" wrapText="1"/>
      <protection/>
    </xf>
    <xf numFmtId="171" fontId="63" fillId="0" borderId="38" xfId="44" applyFont="1" applyFill="1" applyBorder="1" applyAlignment="1" applyProtection="1">
      <alignment vertical="center" wrapText="1"/>
      <protection/>
    </xf>
    <xf numFmtId="4" fontId="2" fillId="0" borderId="14" xfId="0" applyNumberFormat="1" applyFont="1" applyBorder="1" applyAlignment="1">
      <alignment horizontal="right" vertical="center" wrapText="1"/>
    </xf>
    <xf numFmtId="9" fontId="2" fillId="0" borderId="14" xfId="0" applyNumberFormat="1" applyFont="1" applyBorder="1" applyAlignment="1">
      <alignment horizontal="right" vertical="center" wrapText="1"/>
    </xf>
    <xf numFmtId="171" fontId="63" fillId="0" borderId="36" xfId="44" applyFont="1" applyFill="1" applyBorder="1" applyAlignment="1" applyProtection="1">
      <alignment vertical="top" wrapText="1"/>
      <protection/>
    </xf>
    <xf numFmtId="171" fontId="63" fillId="0" borderId="38" xfId="44" applyFont="1" applyFill="1" applyBorder="1" applyAlignment="1" applyProtection="1">
      <alignment vertical="top" wrapText="1"/>
      <protection/>
    </xf>
    <xf numFmtId="171" fontId="2" fillId="0" borderId="37" xfId="44" applyFont="1" applyFill="1" applyBorder="1" applyAlignment="1" applyProtection="1">
      <alignment vertical="top" wrapText="1"/>
      <protection/>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Font="1" applyAlignment="1">
      <alignment/>
    </xf>
    <xf numFmtId="2" fontId="0" fillId="0" borderId="0" xfId="0" applyNumberFormat="1" applyAlignment="1">
      <alignment/>
    </xf>
    <xf numFmtId="4" fontId="13" fillId="0" borderId="0" xfId="0" applyNumberFormat="1" applyFont="1" applyAlignment="1">
      <alignment/>
    </xf>
    <xf numFmtId="0" fontId="9" fillId="0" borderId="14" xfId="0" applyFont="1" applyBorder="1" applyAlignment="1">
      <alignment horizontal="left" vertical="top" wrapText="1"/>
    </xf>
    <xf numFmtId="0" fontId="5" fillId="0" borderId="39" xfId="0" applyFont="1" applyBorder="1" applyAlignment="1">
      <alignment horizontal="right" vertical="center" wrapText="1"/>
    </xf>
    <xf numFmtId="0" fontId="9" fillId="0" borderId="35" xfId="0" applyFont="1" applyBorder="1" applyAlignment="1">
      <alignment vertical="center" wrapText="1"/>
    </xf>
    <xf numFmtId="0" fontId="9" fillId="0" borderId="14" xfId="0" applyFont="1" applyBorder="1" applyAlignment="1">
      <alignment vertical="center" wrapText="1"/>
    </xf>
    <xf numFmtId="2" fontId="2" fillId="0" borderId="19" xfId="0" applyNumberFormat="1" applyFont="1" applyFill="1" applyBorder="1" applyAlignment="1">
      <alignment horizontal="right" vertical="center"/>
    </xf>
    <xf numFmtId="2" fontId="2" fillId="0" borderId="14" xfId="0" applyNumberFormat="1" applyFont="1" applyFill="1" applyBorder="1" applyAlignment="1">
      <alignment horizontal="right" vertical="center" wrapText="1"/>
    </xf>
    <xf numFmtId="9" fontId="2" fillId="0" borderId="14" xfId="52" applyNumberFormat="1" applyFont="1" applyFill="1" applyBorder="1" applyAlignment="1">
      <alignment horizontal="center" vertical="center" wrapText="1"/>
      <protection/>
    </xf>
    <xf numFmtId="2" fontId="5" fillId="0" borderId="10"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2" fontId="2" fillId="0" borderId="21" xfId="0" applyNumberFormat="1" applyFont="1" applyFill="1" applyBorder="1" applyAlignment="1">
      <alignment horizontal="right" vertical="center"/>
    </xf>
    <xf numFmtId="4" fontId="3" fillId="0" borderId="0" xfId="0" applyNumberFormat="1" applyFont="1" applyFill="1" applyBorder="1" applyAlignment="1">
      <alignment horizontal="center" vertical="center" wrapText="1"/>
    </xf>
    <xf numFmtId="4" fontId="9" fillId="0" borderId="11" xfId="0" applyNumberFormat="1" applyFont="1" applyBorder="1" applyAlignment="1">
      <alignment horizontal="center" vertical="center" wrapText="1"/>
    </xf>
    <xf numFmtId="4" fontId="3" fillId="0" borderId="0" xfId="0" applyNumberFormat="1" applyFont="1" applyFill="1" applyBorder="1" applyAlignment="1">
      <alignment horizontal="center"/>
    </xf>
    <xf numFmtId="0" fontId="3" fillId="0" borderId="10" xfId="0" applyFont="1" applyFill="1" applyBorder="1" applyAlignment="1">
      <alignment horizontal="right"/>
    </xf>
    <xf numFmtId="0" fontId="7" fillId="0" borderId="10" xfId="0" applyFont="1" applyBorder="1" applyAlignment="1">
      <alignment/>
    </xf>
    <xf numFmtId="0" fontId="3" fillId="0" borderId="40" xfId="0" applyFont="1" applyFill="1" applyBorder="1" applyAlignment="1">
      <alignment horizontal="right"/>
    </xf>
    <xf numFmtId="0" fontId="7" fillId="0" borderId="24" xfId="0" applyFont="1" applyBorder="1" applyAlignment="1">
      <alignment/>
    </xf>
    <xf numFmtId="0" fontId="7" fillId="0" borderId="41" xfId="0" applyFont="1" applyBorder="1" applyAlignment="1">
      <alignment/>
    </xf>
    <xf numFmtId="0" fontId="3" fillId="0" borderId="24" xfId="0" applyFont="1" applyFill="1" applyBorder="1" applyAlignment="1">
      <alignment horizontal="right"/>
    </xf>
    <xf numFmtId="0" fontId="3" fillId="0" borderId="41" xfId="0" applyFont="1" applyFill="1" applyBorder="1" applyAlignment="1">
      <alignment horizontal="right"/>
    </xf>
    <xf numFmtId="171" fontId="66" fillId="33" borderId="10" xfId="44" applyFont="1" applyFill="1" applyBorder="1" applyAlignment="1" applyProtection="1">
      <alignment horizontal="center" vertical="top" wrapText="1"/>
      <protection/>
    </xf>
    <xf numFmtId="0" fontId="0" fillId="33" borderId="10" xfId="0" applyFill="1" applyBorder="1" applyAlignment="1">
      <alignment horizontal="center"/>
    </xf>
    <xf numFmtId="0" fontId="4" fillId="0" borderId="0" xfId="0" applyFont="1" applyAlignment="1">
      <alignment horizontal="center" vertical="center"/>
    </xf>
    <xf numFmtId="171" fontId="66" fillId="0" borderId="42" xfId="44" applyFont="1" applyFill="1" applyBorder="1" applyAlignment="1" applyProtection="1">
      <alignment vertical="top" wrapText="1"/>
      <protection/>
    </xf>
    <xf numFmtId="0" fontId="0" fillId="0" borderId="0" xfId="0" applyAlignment="1">
      <alignment/>
    </xf>
    <xf numFmtId="0" fontId="0" fillId="0" borderId="43" xfId="0" applyBorder="1" applyAlignment="1">
      <alignment/>
    </xf>
    <xf numFmtId="171" fontId="66" fillId="33" borderId="42" xfId="44" applyFont="1" applyFill="1" applyBorder="1" applyAlignment="1" applyProtection="1">
      <alignment vertical="top" wrapText="1"/>
      <protection/>
    </xf>
    <xf numFmtId="0" fontId="0" fillId="33" borderId="0" xfId="0" applyFill="1" applyAlignment="1">
      <alignment/>
    </xf>
    <xf numFmtId="0" fontId="0" fillId="33" borderId="43" xfId="0" applyFill="1" applyBorder="1" applyAlignment="1">
      <alignment/>
    </xf>
    <xf numFmtId="171" fontId="66" fillId="33" borderId="10" xfId="44" applyFont="1" applyFill="1" applyBorder="1" applyAlignment="1" applyProtection="1">
      <alignment horizontal="center" vertical="center" wrapText="1"/>
      <protection/>
    </xf>
    <xf numFmtId="0" fontId="0" fillId="33" borderId="10" xfId="0" applyFill="1" applyBorder="1" applyAlignment="1">
      <alignment horizontal="center" vertical="center"/>
    </xf>
    <xf numFmtId="171" fontId="66" fillId="33" borderId="10" xfId="44" applyFont="1" applyFill="1" applyBorder="1" applyAlignment="1" applyProtection="1">
      <alignment wrapText="1"/>
      <protection/>
    </xf>
    <xf numFmtId="0" fontId="0" fillId="33" borderId="10" xfId="0" applyFill="1" applyBorder="1" applyAlignment="1">
      <alignment/>
    </xf>
    <xf numFmtId="171" fontId="66" fillId="33" borderId="29" xfId="44" applyFont="1" applyFill="1" applyBorder="1" applyAlignment="1" applyProtection="1">
      <alignment horizontal="center" vertical="top" wrapText="1"/>
      <protection/>
    </xf>
    <xf numFmtId="0" fontId="0" fillId="33" borderId="44" xfId="0" applyFill="1" applyBorder="1" applyAlignment="1">
      <alignment horizontal="center"/>
    </xf>
    <xf numFmtId="0" fontId="0" fillId="33" borderId="39" xfId="0" applyFill="1" applyBorder="1" applyAlignment="1">
      <alignment horizontal="center"/>
    </xf>
    <xf numFmtId="171" fontId="66" fillId="33" borderId="10" xfId="44" applyFont="1" applyFill="1" applyBorder="1" applyAlignment="1" applyProtection="1">
      <alignment vertical="top"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2 3" xfId="54"/>
    <cellStyle name="Normalny 3" xfId="55"/>
    <cellStyle name="Normalny 4" xfId="56"/>
    <cellStyle name="Normalny 5" xfId="57"/>
    <cellStyle name="Normalny_Arkusz4"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9"/>
  <sheetViews>
    <sheetView tabSelected="1" view="pageBreakPreview" zoomScaleSheetLayoutView="100" workbookViewId="0" topLeftCell="A631">
      <selection activeCell="J643" sqref="J643"/>
    </sheetView>
  </sheetViews>
  <sheetFormatPr defaultColWidth="9.140625" defaultRowHeight="15"/>
  <cols>
    <col min="1" max="1" width="3.140625" style="0" customWidth="1"/>
    <col min="2" max="2" width="51.28125" style="0" customWidth="1"/>
    <col min="3" max="3" width="6.140625" style="0" customWidth="1"/>
    <col min="4" max="4" width="4.421875" style="0" customWidth="1"/>
    <col min="5" max="5" width="8.421875" style="0" customWidth="1"/>
    <col min="6" max="6" width="11.7109375" style="0" customWidth="1"/>
    <col min="7" max="7" width="6.421875" style="0" customWidth="1"/>
    <col min="8" max="8" width="9.421875" style="0" customWidth="1"/>
    <col min="9" max="9" width="12.8515625" style="0" customWidth="1"/>
    <col min="10" max="10" width="11.00390625" style="0" bestFit="1" customWidth="1"/>
    <col min="11" max="11" width="12.57421875" style="0" customWidth="1"/>
    <col min="25" max="25" width="18.28125" style="0" customWidth="1"/>
  </cols>
  <sheetData>
    <row r="1" spans="1:9" ht="15.75">
      <c r="A1" s="204" t="s">
        <v>41</v>
      </c>
      <c r="B1" s="204"/>
      <c r="C1" s="204"/>
      <c r="I1" t="s">
        <v>42</v>
      </c>
    </row>
    <row r="2" spans="1:3" ht="15.75">
      <c r="A2" s="39"/>
      <c r="B2" s="39"/>
      <c r="C2" s="39"/>
    </row>
    <row r="3" spans="1:9" ht="15.75">
      <c r="A3" s="39"/>
      <c r="B3" s="27" t="s">
        <v>496</v>
      </c>
      <c r="C3" s="39"/>
      <c r="F3" s="3">
        <f>F36+F23+F51+F60</f>
        <v>0</v>
      </c>
      <c r="G3" s="3"/>
      <c r="H3" s="3"/>
      <c r="I3" s="3">
        <f>I36+I23+I51+I60</f>
        <v>0</v>
      </c>
    </row>
    <row r="4" spans="1:3" ht="15.75">
      <c r="A4" s="39"/>
      <c r="B4" s="40" t="s">
        <v>44</v>
      </c>
      <c r="C4" s="39"/>
    </row>
    <row r="5" spans="1:3" ht="15.75">
      <c r="A5" s="39"/>
      <c r="B5" s="40" t="s">
        <v>45</v>
      </c>
      <c r="C5" s="39"/>
    </row>
    <row r="6" spans="1:3" ht="15.75">
      <c r="A6" s="39"/>
      <c r="B6" s="40" t="s">
        <v>46</v>
      </c>
      <c r="C6" s="39"/>
    </row>
    <row r="7" spans="1:3" ht="15.75">
      <c r="A7" s="39"/>
      <c r="B7" s="40" t="s">
        <v>47</v>
      </c>
      <c r="C7" s="39"/>
    </row>
    <row r="8" spans="1:3" ht="15.75">
      <c r="A8" s="39"/>
      <c r="B8" s="40" t="s">
        <v>48</v>
      </c>
      <c r="C8" s="39"/>
    </row>
    <row r="9" spans="1:3" ht="15.75">
      <c r="A9" s="39"/>
      <c r="B9" s="40"/>
      <c r="C9" s="39"/>
    </row>
    <row r="10" spans="2:12" s="21" customFormat="1" ht="51">
      <c r="B10" s="65" t="s">
        <v>140</v>
      </c>
      <c r="F10" s="27"/>
      <c r="L10"/>
    </row>
    <row r="11" spans="2:12" s="21" customFormat="1" ht="15.75">
      <c r="B11" s="22"/>
      <c r="F11" s="27"/>
      <c r="L11"/>
    </row>
    <row r="12" spans="2:3" ht="15.75" thickBot="1">
      <c r="B12" s="9" t="s">
        <v>43</v>
      </c>
      <c r="C12" s="3"/>
    </row>
    <row r="13" spans="1:11" ht="45.75" thickBot="1">
      <c r="A13" s="6" t="s">
        <v>12</v>
      </c>
      <c r="B13" s="7" t="s">
        <v>13</v>
      </c>
      <c r="C13" s="7" t="s">
        <v>14</v>
      </c>
      <c r="D13" s="7" t="s">
        <v>15</v>
      </c>
      <c r="E13" s="7" t="s">
        <v>16</v>
      </c>
      <c r="F13" s="7" t="s">
        <v>17</v>
      </c>
      <c r="G13" s="8" t="s">
        <v>18</v>
      </c>
      <c r="H13" s="8" t="s">
        <v>19</v>
      </c>
      <c r="I13" s="7" t="s">
        <v>20</v>
      </c>
      <c r="J13" s="7" t="s">
        <v>21</v>
      </c>
      <c r="K13" s="7" t="s">
        <v>22</v>
      </c>
    </row>
    <row r="14" spans="1:11" ht="79.5" customHeight="1">
      <c r="A14" s="19" t="s">
        <v>25</v>
      </c>
      <c r="B14" s="41" t="s">
        <v>49</v>
      </c>
      <c r="C14" s="4">
        <v>40</v>
      </c>
      <c r="D14" s="4" t="s">
        <v>23</v>
      </c>
      <c r="E14" s="12"/>
      <c r="F14" s="13">
        <f aca="true" t="shared" si="0" ref="F14:F22">E14*C14</f>
        <v>0</v>
      </c>
      <c r="G14" s="5">
        <v>0.08</v>
      </c>
      <c r="H14" s="13">
        <f aca="true" t="shared" si="1" ref="H14:H22">F14*G14</f>
        <v>0</v>
      </c>
      <c r="I14" s="13">
        <f aca="true" t="shared" si="2" ref="I14:I22">F14+H14</f>
        <v>0</v>
      </c>
      <c r="J14" s="4"/>
      <c r="K14" s="4"/>
    </row>
    <row r="15" spans="1:11" ht="91.5" customHeight="1">
      <c r="A15" s="19" t="s">
        <v>26</v>
      </c>
      <c r="B15" s="41" t="s">
        <v>50</v>
      </c>
      <c r="C15" s="1">
        <v>10</v>
      </c>
      <c r="D15" s="1" t="s">
        <v>23</v>
      </c>
      <c r="E15" s="12"/>
      <c r="F15" s="13">
        <f t="shared" si="0"/>
        <v>0</v>
      </c>
      <c r="G15" s="2">
        <v>0.08</v>
      </c>
      <c r="H15" s="13">
        <f t="shared" si="1"/>
        <v>0</v>
      </c>
      <c r="I15" s="13">
        <f t="shared" si="2"/>
        <v>0</v>
      </c>
      <c r="J15" s="4"/>
      <c r="K15" s="4"/>
    </row>
    <row r="16" spans="1:11" ht="113.25" customHeight="1">
      <c r="A16" s="19" t="s">
        <v>27</v>
      </c>
      <c r="B16" s="42" t="s">
        <v>51</v>
      </c>
      <c r="C16" s="1">
        <v>40</v>
      </c>
      <c r="D16" s="1" t="s">
        <v>23</v>
      </c>
      <c r="E16" s="12"/>
      <c r="F16" s="13">
        <f t="shared" si="0"/>
        <v>0</v>
      </c>
      <c r="G16" s="2">
        <v>0.08</v>
      </c>
      <c r="H16" s="13">
        <f t="shared" si="1"/>
        <v>0</v>
      </c>
      <c r="I16" s="13">
        <f t="shared" si="2"/>
        <v>0</v>
      </c>
      <c r="J16" s="4"/>
      <c r="K16" s="4"/>
    </row>
    <row r="17" spans="1:11" ht="78.75" customHeight="1">
      <c r="A17" s="19" t="s">
        <v>28</v>
      </c>
      <c r="B17" s="42" t="s">
        <v>52</v>
      </c>
      <c r="C17" s="1">
        <v>20</v>
      </c>
      <c r="D17" s="1" t="s">
        <v>23</v>
      </c>
      <c r="E17" s="12"/>
      <c r="F17" s="13">
        <f t="shared" si="0"/>
        <v>0</v>
      </c>
      <c r="G17" s="2">
        <v>0.08</v>
      </c>
      <c r="H17" s="13">
        <f t="shared" si="1"/>
        <v>0</v>
      </c>
      <c r="I17" s="13">
        <f t="shared" si="2"/>
        <v>0</v>
      </c>
      <c r="J17" s="4"/>
      <c r="K17" s="4"/>
    </row>
    <row r="18" spans="1:11" ht="159.75" customHeight="1">
      <c r="A18" s="19">
        <v>5</v>
      </c>
      <c r="B18" s="41" t="s">
        <v>53</v>
      </c>
      <c r="C18" s="1">
        <v>5</v>
      </c>
      <c r="D18" s="1" t="s">
        <v>23</v>
      </c>
      <c r="E18" s="12"/>
      <c r="F18" s="13">
        <f t="shared" si="0"/>
        <v>0</v>
      </c>
      <c r="G18" s="2">
        <v>0.08</v>
      </c>
      <c r="H18" s="13">
        <f t="shared" si="1"/>
        <v>0</v>
      </c>
      <c r="I18" s="13">
        <f t="shared" si="2"/>
        <v>0</v>
      </c>
      <c r="J18" s="4"/>
      <c r="K18" s="4"/>
    </row>
    <row r="19" spans="1:11" ht="24" customHeight="1">
      <c r="A19" s="19">
        <v>6</v>
      </c>
      <c r="B19" s="41" t="s">
        <v>54</v>
      </c>
      <c r="C19" s="1">
        <v>50</v>
      </c>
      <c r="D19" s="1" t="s">
        <v>23</v>
      </c>
      <c r="E19" s="12"/>
      <c r="F19" s="13">
        <f t="shared" si="0"/>
        <v>0</v>
      </c>
      <c r="G19" s="2">
        <v>0.08</v>
      </c>
      <c r="H19" s="13">
        <f t="shared" si="1"/>
        <v>0</v>
      </c>
      <c r="I19" s="13">
        <f t="shared" si="2"/>
        <v>0</v>
      </c>
      <c r="J19" s="4"/>
      <c r="K19" s="4"/>
    </row>
    <row r="20" spans="1:11" ht="15">
      <c r="A20" s="19">
        <v>7</v>
      </c>
      <c r="B20" s="41" t="s">
        <v>30</v>
      </c>
      <c r="C20" s="1">
        <v>5</v>
      </c>
      <c r="D20" s="1" t="s">
        <v>23</v>
      </c>
      <c r="E20" s="12"/>
      <c r="F20" s="13">
        <f t="shared" si="0"/>
        <v>0</v>
      </c>
      <c r="G20" s="2">
        <v>0.08</v>
      </c>
      <c r="H20" s="13">
        <f t="shared" si="1"/>
        <v>0</v>
      </c>
      <c r="I20" s="13">
        <f t="shared" si="2"/>
        <v>0</v>
      </c>
      <c r="J20" s="4"/>
      <c r="K20" s="4"/>
    </row>
    <row r="21" spans="1:11" ht="22.5">
      <c r="A21" s="28">
        <v>8</v>
      </c>
      <c r="B21" s="45" t="s">
        <v>31</v>
      </c>
      <c r="C21" s="44">
        <v>50</v>
      </c>
      <c r="D21" s="1" t="s">
        <v>23</v>
      </c>
      <c r="E21" s="12"/>
      <c r="F21" s="16">
        <f>E21*C21</f>
        <v>0</v>
      </c>
      <c r="G21" s="2">
        <v>0.08</v>
      </c>
      <c r="H21" s="16">
        <f t="shared" si="1"/>
        <v>0</v>
      </c>
      <c r="I21" s="16">
        <f t="shared" si="2"/>
        <v>0</v>
      </c>
      <c r="J21" s="4"/>
      <c r="K21" s="4"/>
    </row>
    <row r="22" spans="1:11" ht="15">
      <c r="A22" s="43">
        <v>9</v>
      </c>
      <c r="B22" s="74" t="s">
        <v>32</v>
      </c>
      <c r="C22" s="44">
        <v>30</v>
      </c>
      <c r="D22" s="44" t="s">
        <v>23</v>
      </c>
      <c r="E22" s="12"/>
      <c r="F22" s="55">
        <f t="shared" si="0"/>
        <v>0</v>
      </c>
      <c r="G22" s="11">
        <v>0.08</v>
      </c>
      <c r="H22" s="55">
        <f t="shared" si="1"/>
        <v>0</v>
      </c>
      <c r="I22" s="55">
        <f t="shared" si="2"/>
        <v>0</v>
      </c>
      <c r="J22" s="4"/>
      <c r="K22" s="4"/>
    </row>
    <row r="23" spans="1:9" ht="15">
      <c r="A23" s="195" t="s">
        <v>24</v>
      </c>
      <c r="B23" s="195"/>
      <c r="C23" s="195"/>
      <c r="D23" s="195"/>
      <c r="E23" s="195"/>
      <c r="F23" s="75">
        <f>SUM(F14:F22)</f>
        <v>0</v>
      </c>
      <c r="G23" s="76">
        <v>0.08</v>
      </c>
      <c r="H23" s="75">
        <f>SUM(H14:H22)</f>
        <v>0</v>
      </c>
      <c r="I23" s="75">
        <f>SUM(I14:I22)</f>
        <v>0</v>
      </c>
    </row>
    <row r="24" spans="1:9" ht="15">
      <c r="A24" s="31"/>
      <c r="B24" s="31"/>
      <c r="C24" s="31"/>
      <c r="D24" s="31"/>
      <c r="E24" s="31"/>
      <c r="F24" s="37"/>
      <c r="G24" s="38"/>
      <c r="H24" s="37"/>
      <c r="I24" s="37"/>
    </row>
    <row r="25" spans="1:9" ht="15">
      <c r="A25" s="31"/>
      <c r="B25" s="31"/>
      <c r="C25" s="31"/>
      <c r="D25" s="31"/>
      <c r="E25" s="31"/>
      <c r="F25" s="37"/>
      <c r="G25" s="38"/>
      <c r="H25" s="37"/>
      <c r="I25" s="37"/>
    </row>
    <row r="26" ht="15.75" thickBot="1">
      <c r="B26" s="52" t="s">
        <v>33</v>
      </c>
    </row>
    <row r="27" spans="1:11" ht="45.75" thickBot="1">
      <c r="A27" s="6" t="s">
        <v>12</v>
      </c>
      <c r="B27" s="7" t="s">
        <v>13</v>
      </c>
      <c r="C27" s="7" t="s">
        <v>14</v>
      </c>
      <c r="D27" s="7" t="s">
        <v>15</v>
      </c>
      <c r="E27" s="7" t="s">
        <v>16</v>
      </c>
      <c r="F27" s="7" t="s">
        <v>17</v>
      </c>
      <c r="G27" s="8" t="s">
        <v>18</v>
      </c>
      <c r="H27" s="8" t="s">
        <v>19</v>
      </c>
      <c r="I27" s="7" t="s">
        <v>20</v>
      </c>
      <c r="J27" s="7" t="s">
        <v>21</v>
      </c>
      <c r="K27" s="7" t="s">
        <v>22</v>
      </c>
    </row>
    <row r="28" spans="1:11" ht="169.5" customHeight="1">
      <c r="A28" s="19" t="s">
        <v>25</v>
      </c>
      <c r="B28" s="42" t="s">
        <v>55</v>
      </c>
      <c r="C28" s="4">
        <v>50</v>
      </c>
      <c r="D28" s="4" t="s">
        <v>23</v>
      </c>
      <c r="E28" s="36"/>
      <c r="F28" s="13">
        <f aca="true" t="shared" si="3" ref="F28:F35">E28*C28</f>
        <v>0</v>
      </c>
      <c r="G28" s="5">
        <v>0.08</v>
      </c>
      <c r="H28" s="13">
        <f aca="true" t="shared" si="4" ref="H28:H35">F28*G28</f>
        <v>0</v>
      </c>
      <c r="I28" s="13">
        <f aca="true" t="shared" si="5" ref="I28:I35">F28+H28</f>
        <v>0</v>
      </c>
      <c r="J28" s="4"/>
      <c r="K28" s="4"/>
    </row>
    <row r="29" spans="1:11" ht="15">
      <c r="A29" s="19" t="s">
        <v>34</v>
      </c>
      <c r="B29" s="72" t="s">
        <v>35</v>
      </c>
      <c r="C29" s="1">
        <v>10</v>
      </c>
      <c r="D29" s="1" t="s">
        <v>23</v>
      </c>
      <c r="E29" s="36"/>
      <c r="F29" s="13">
        <f t="shared" si="3"/>
        <v>0</v>
      </c>
      <c r="G29" s="2">
        <v>0.08</v>
      </c>
      <c r="H29" s="13">
        <f t="shared" si="4"/>
        <v>0</v>
      </c>
      <c r="I29" s="13">
        <f t="shared" si="5"/>
        <v>0</v>
      </c>
      <c r="J29" s="4"/>
      <c r="K29" s="4"/>
    </row>
    <row r="30" spans="1:11" ht="37.5" customHeight="1">
      <c r="A30" s="19" t="s">
        <v>36</v>
      </c>
      <c r="B30" s="73" t="s">
        <v>57</v>
      </c>
      <c r="C30" s="1">
        <v>40</v>
      </c>
      <c r="D30" s="1" t="s">
        <v>23</v>
      </c>
      <c r="E30" s="36"/>
      <c r="F30" s="13">
        <f t="shared" si="3"/>
        <v>0</v>
      </c>
      <c r="G30" s="2">
        <v>0.08</v>
      </c>
      <c r="H30" s="13">
        <f t="shared" si="4"/>
        <v>0</v>
      </c>
      <c r="I30" s="13">
        <f t="shared" si="5"/>
        <v>0</v>
      </c>
      <c r="J30" s="4"/>
      <c r="K30" s="4"/>
    </row>
    <row r="31" spans="1:11" ht="117" customHeight="1">
      <c r="A31" s="19">
        <v>2</v>
      </c>
      <c r="B31" s="71" t="s">
        <v>56</v>
      </c>
      <c r="C31" s="1">
        <v>50</v>
      </c>
      <c r="D31" s="1" t="s">
        <v>23</v>
      </c>
      <c r="E31" s="36"/>
      <c r="F31" s="13">
        <f t="shared" si="3"/>
        <v>0</v>
      </c>
      <c r="G31" s="2">
        <v>0.08</v>
      </c>
      <c r="H31" s="13">
        <f t="shared" si="4"/>
        <v>0</v>
      </c>
      <c r="I31" s="13">
        <f t="shared" si="5"/>
        <v>0</v>
      </c>
      <c r="J31" s="4"/>
      <c r="K31" s="4"/>
    </row>
    <row r="32" spans="1:11" ht="34.5" customHeight="1">
      <c r="A32" s="28" t="s">
        <v>37</v>
      </c>
      <c r="B32" s="71" t="s">
        <v>58</v>
      </c>
      <c r="C32" s="1">
        <v>25</v>
      </c>
      <c r="D32" s="1" t="s">
        <v>23</v>
      </c>
      <c r="E32" s="36"/>
      <c r="F32" s="16">
        <f t="shared" si="3"/>
        <v>0</v>
      </c>
      <c r="G32" s="11">
        <v>0.08</v>
      </c>
      <c r="H32" s="16">
        <f t="shared" si="4"/>
        <v>0</v>
      </c>
      <c r="I32" s="16">
        <f t="shared" si="5"/>
        <v>0</v>
      </c>
      <c r="J32" s="4"/>
      <c r="K32" s="4"/>
    </row>
    <row r="33" spans="1:11" ht="15">
      <c r="A33" s="28" t="s">
        <v>38</v>
      </c>
      <c r="B33" s="72" t="s">
        <v>39</v>
      </c>
      <c r="C33" s="1">
        <v>5</v>
      </c>
      <c r="D33" s="1" t="s">
        <v>23</v>
      </c>
      <c r="E33" s="36"/>
      <c r="F33" s="16">
        <f t="shared" si="3"/>
        <v>0</v>
      </c>
      <c r="G33" s="11">
        <v>0.08</v>
      </c>
      <c r="H33" s="16">
        <f t="shared" si="4"/>
        <v>0</v>
      </c>
      <c r="I33" s="16">
        <f t="shared" si="5"/>
        <v>0</v>
      </c>
      <c r="J33" s="4"/>
      <c r="K33" s="4"/>
    </row>
    <row r="34" spans="1:11" ht="135.75" customHeight="1">
      <c r="A34" s="28">
        <v>3</v>
      </c>
      <c r="B34" s="49" t="s">
        <v>59</v>
      </c>
      <c r="C34" s="1">
        <v>2</v>
      </c>
      <c r="D34" s="44" t="s">
        <v>23</v>
      </c>
      <c r="E34" s="36"/>
      <c r="F34" s="16">
        <f t="shared" si="3"/>
        <v>0</v>
      </c>
      <c r="G34" s="2">
        <v>0.08</v>
      </c>
      <c r="H34" s="16">
        <f t="shared" si="4"/>
        <v>0</v>
      </c>
      <c r="I34" s="16">
        <f t="shared" si="5"/>
        <v>0</v>
      </c>
      <c r="J34" s="4"/>
      <c r="K34" s="4"/>
    </row>
    <row r="35" spans="1:11" ht="15">
      <c r="A35" s="28">
        <v>4</v>
      </c>
      <c r="B35" s="49" t="s">
        <v>1</v>
      </c>
      <c r="C35" s="1">
        <v>10</v>
      </c>
      <c r="D35" s="1" t="s">
        <v>23</v>
      </c>
      <c r="E35" s="36"/>
      <c r="F35" s="16">
        <f t="shared" si="3"/>
        <v>0</v>
      </c>
      <c r="G35" s="2">
        <v>0.08</v>
      </c>
      <c r="H35" s="16">
        <f t="shared" si="4"/>
        <v>0</v>
      </c>
      <c r="I35" s="16">
        <f t="shared" si="5"/>
        <v>0</v>
      </c>
      <c r="J35" s="4"/>
      <c r="K35" s="4"/>
    </row>
    <row r="36" spans="1:11" ht="15">
      <c r="A36" s="195" t="s">
        <v>24</v>
      </c>
      <c r="B36" s="196"/>
      <c r="C36" s="196"/>
      <c r="D36" s="196"/>
      <c r="E36" s="196"/>
      <c r="F36" s="77">
        <f>SUM(F28:F35)</f>
        <v>0</v>
      </c>
      <c r="G36" s="78">
        <v>0.08</v>
      </c>
      <c r="H36" s="77">
        <f>SUM(H28:H35)</f>
        <v>0</v>
      </c>
      <c r="I36" s="77">
        <f>SUM(I28:I35)</f>
        <v>0</v>
      </c>
      <c r="J36" s="17"/>
      <c r="K36" s="17"/>
    </row>
    <row r="38" ht="78.75">
      <c r="B38" s="29" t="s">
        <v>60</v>
      </c>
    </row>
    <row r="39" ht="15.75" thickBot="1">
      <c r="B39" s="80" t="s">
        <v>61</v>
      </c>
    </row>
    <row r="40" spans="1:11" ht="45.75" thickBot="1">
      <c r="A40" s="6" t="s">
        <v>12</v>
      </c>
      <c r="B40" s="79" t="s">
        <v>13</v>
      </c>
      <c r="C40" s="7" t="s">
        <v>14</v>
      </c>
      <c r="D40" s="7" t="s">
        <v>15</v>
      </c>
      <c r="E40" s="7" t="s">
        <v>16</v>
      </c>
      <c r="F40" s="7" t="s">
        <v>17</v>
      </c>
      <c r="G40" s="8" t="s">
        <v>18</v>
      </c>
      <c r="H40" s="8" t="s">
        <v>19</v>
      </c>
      <c r="I40" s="7" t="s">
        <v>20</v>
      </c>
      <c r="J40" s="7" t="s">
        <v>21</v>
      </c>
      <c r="K40" s="7" t="s">
        <v>22</v>
      </c>
    </row>
    <row r="41" spans="1:11" ht="111.75" customHeight="1">
      <c r="A41" s="19" t="s">
        <v>25</v>
      </c>
      <c r="B41" s="41" t="s">
        <v>62</v>
      </c>
      <c r="C41" s="4">
        <v>10</v>
      </c>
      <c r="D41" s="4" t="s">
        <v>23</v>
      </c>
      <c r="E41" s="36"/>
      <c r="F41" s="13">
        <f aca="true" t="shared" si="6" ref="F41:F50">E41*C41</f>
        <v>0</v>
      </c>
      <c r="G41" s="5">
        <v>0.08</v>
      </c>
      <c r="H41" s="13">
        <f aca="true" t="shared" si="7" ref="H41:H50">F41*G41</f>
        <v>0</v>
      </c>
      <c r="I41" s="13">
        <f aca="true" t="shared" si="8" ref="I41:I50">F41+H41</f>
        <v>0</v>
      </c>
      <c r="J41" s="4"/>
      <c r="K41" s="4"/>
    </row>
    <row r="42" spans="1:11" ht="22.5">
      <c r="A42" s="19" t="s">
        <v>2</v>
      </c>
      <c r="B42" s="35" t="s">
        <v>63</v>
      </c>
      <c r="C42" s="1">
        <v>2</v>
      </c>
      <c r="D42" s="1" t="s">
        <v>23</v>
      </c>
      <c r="E42" s="36"/>
      <c r="F42" s="13">
        <f t="shared" si="6"/>
        <v>0</v>
      </c>
      <c r="G42" s="2">
        <v>0.08</v>
      </c>
      <c r="H42" s="13">
        <f t="shared" si="7"/>
        <v>0</v>
      </c>
      <c r="I42" s="13">
        <f t="shared" si="8"/>
        <v>0</v>
      </c>
      <c r="J42" s="4"/>
      <c r="K42" s="4"/>
    </row>
    <row r="43" spans="1:11" ht="12.75" customHeight="1">
      <c r="A43" s="19" t="s">
        <v>36</v>
      </c>
      <c r="B43" s="47" t="s">
        <v>3</v>
      </c>
      <c r="C43" s="1">
        <v>10</v>
      </c>
      <c r="D43" s="1" t="s">
        <v>23</v>
      </c>
      <c r="E43" s="36"/>
      <c r="F43" s="13">
        <f t="shared" si="6"/>
        <v>0</v>
      </c>
      <c r="G43" s="2">
        <v>0.08</v>
      </c>
      <c r="H43" s="13">
        <f t="shared" si="7"/>
        <v>0</v>
      </c>
      <c r="I43" s="13">
        <f t="shared" si="8"/>
        <v>0</v>
      </c>
      <c r="J43" s="4"/>
      <c r="K43" s="4"/>
    </row>
    <row r="44" spans="1:11" ht="24">
      <c r="A44" s="19" t="s">
        <v>4</v>
      </c>
      <c r="B44" s="48" t="s">
        <v>5</v>
      </c>
      <c r="C44" s="1">
        <v>20</v>
      </c>
      <c r="D44" s="1" t="s">
        <v>23</v>
      </c>
      <c r="E44" s="36"/>
      <c r="F44" s="13">
        <f t="shared" si="6"/>
        <v>0</v>
      </c>
      <c r="G44" s="2">
        <v>0.08</v>
      </c>
      <c r="H44" s="13">
        <f t="shared" si="7"/>
        <v>0</v>
      </c>
      <c r="I44" s="13">
        <f t="shared" si="8"/>
        <v>0</v>
      </c>
      <c r="J44" s="4"/>
      <c r="K44" s="4"/>
    </row>
    <row r="45" spans="1:11" ht="22.5">
      <c r="A45" s="19" t="s">
        <v>26</v>
      </c>
      <c r="B45" s="35" t="s">
        <v>64</v>
      </c>
      <c r="C45" s="1">
        <v>1</v>
      </c>
      <c r="D45" s="1" t="s">
        <v>23</v>
      </c>
      <c r="E45" s="36"/>
      <c r="F45" s="13">
        <f t="shared" si="6"/>
        <v>0</v>
      </c>
      <c r="G45" s="2">
        <v>0.08</v>
      </c>
      <c r="H45" s="13">
        <f t="shared" si="7"/>
        <v>0</v>
      </c>
      <c r="I45" s="13">
        <f t="shared" si="8"/>
        <v>0</v>
      </c>
      <c r="J45" s="4"/>
      <c r="K45" s="4"/>
    </row>
    <row r="46" spans="1:11" ht="35.25" customHeight="1">
      <c r="A46" s="19" t="s">
        <v>27</v>
      </c>
      <c r="B46" s="35" t="s">
        <v>65</v>
      </c>
      <c r="C46" s="1">
        <v>4</v>
      </c>
      <c r="D46" s="1" t="s">
        <v>23</v>
      </c>
      <c r="E46" s="36"/>
      <c r="F46" s="13">
        <f t="shared" si="6"/>
        <v>0</v>
      </c>
      <c r="G46" s="2">
        <v>0.08</v>
      </c>
      <c r="H46" s="13">
        <f t="shared" si="7"/>
        <v>0</v>
      </c>
      <c r="I46" s="13">
        <f t="shared" si="8"/>
        <v>0</v>
      </c>
      <c r="J46" s="4"/>
      <c r="K46" s="4"/>
    </row>
    <row r="47" spans="1:11" ht="10.5" customHeight="1">
      <c r="A47" s="19" t="s">
        <v>0</v>
      </c>
      <c r="B47" s="35" t="s">
        <v>6</v>
      </c>
      <c r="C47" s="1">
        <v>10</v>
      </c>
      <c r="D47" s="1" t="s">
        <v>23</v>
      </c>
      <c r="E47" s="36"/>
      <c r="F47" s="13">
        <f t="shared" si="6"/>
        <v>0</v>
      </c>
      <c r="G47" s="2">
        <v>0.08</v>
      </c>
      <c r="H47" s="13">
        <f t="shared" si="7"/>
        <v>0</v>
      </c>
      <c r="I47" s="13">
        <f t="shared" si="8"/>
        <v>0</v>
      </c>
      <c r="J47" s="4"/>
      <c r="K47" s="4"/>
    </row>
    <row r="48" spans="1:11" ht="10.5" customHeight="1">
      <c r="A48" s="19" t="s">
        <v>40</v>
      </c>
      <c r="B48" s="35" t="s">
        <v>7</v>
      </c>
      <c r="C48" s="1">
        <v>5</v>
      </c>
      <c r="D48" s="1" t="s">
        <v>23</v>
      </c>
      <c r="E48" s="36"/>
      <c r="F48" s="13">
        <f t="shared" si="6"/>
        <v>0</v>
      </c>
      <c r="G48" s="2">
        <v>0.08</v>
      </c>
      <c r="H48" s="13">
        <f t="shared" si="7"/>
        <v>0</v>
      </c>
      <c r="I48" s="13">
        <f t="shared" si="8"/>
        <v>0</v>
      </c>
      <c r="J48" s="4"/>
      <c r="K48" s="4"/>
    </row>
    <row r="49" spans="1:11" ht="56.25" customHeight="1">
      <c r="A49" s="19">
        <v>4</v>
      </c>
      <c r="B49" s="35" t="s">
        <v>66</v>
      </c>
      <c r="C49" s="1">
        <v>10</v>
      </c>
      <c r="D49" s="1" t="s">
        <v>23</v>
      </c>
      <c r="E49" s="36"/>
      <c r="F49" s="13">
        <f t="shared" si="6"/>
        <v>0</v>
      </c>
      <c r="G49" s="2">
        <v>0.08</v>
      </c>
      <c r="H49" s="13">
        <f t="shared" si="7"/>
        <v>0</v>
      </c>
      <c r="I49" s="13">
        <f t="shared" si="8"/>
        <v>0</v>
      </c>
      <c r="J49" s="4"/>
      <c r="K49" s="4"/>
    </row>
    <row r="50" spans="1:11" ht="56.25" customHeight="1">
      <c r="A50" s="19">
        <v>5</v>
      </c>
      <c r="B50" s="35" t="s">
        <v>67</v>
      </c>
      <c r="C50" s="1">
        <v>5</v>
      </c>
      <c r="D50" s="1" t="s">
        <v>23</v>
      </c>
      <c r="E50" s="36"/>
      <c r="F50" s="16">
        <f t="shared" si="6"/>
        <v>0</v>
      </c>
      <c r="G50" s="11">
        <v>0.08</v>
      </c>
      <c r="H50" s="16">
        <f t="shared" si="7"/>
        <v>0</v>
      </c>
      <c r="I50" s="16">
        <f t="shared" si="8"/>
        <v>0</v>
      </c>
      <c r="J50" s="4"/>
      <c r="K50" s="4"/>
    </row>
    <row r="51" spans="1:11" ht="15">
      <c r="A51" s="195" t="s">
        <v>24</v>
      </c>
      <c r="B51" s="196"/>
      <c r="C51" s="196"/>
      <c r="D51" s="196"/>
      <c r="E51" s="196"/>
      <c r="F51" s="77">
        <f>SUM(F41:F50)</f>
        <v>0</v>
      </c>
      <c r="G51" s="78">
        <v>0.08</v>
      </c>
      <c r="H51" s="77">
        <f>SUM(H41:H50)</f>
        <v>0</v>
      </c>
      <c r="I51" s="77">
        <f>SUM(I41:I50)</f>
        <v>0</v>
      </c>
      <c r="J51" s="17"/>
      <c r="K51" s="17"/>
    </row>
    <row r="53" ht="15.75" thickBot="1">
      <c r="B53" s="10" t="s">
        <v>68</v>
      </c>
    </row>
    <row r="54" spans="1:11" ht="45.75" thickBot="1">
      <c r="A54" s="6" t="s">
        <v>12</v>
      </c>
      <c r="B54" s="7" t="s">
        <v>13</v>
      </c>
      <c r="C54" s="7" t="s">
        <v>14</v>
      </c>
      <c r="D54" s="7" t="s">
        <v>15</v>
      </c>
      <c r="E54" s="7" t="s">
        <v>16</v>
      </c>
      <c r="F54" s="7" t="s">
        <v>17</v>
      </c>
      <c r="G54" s="8" t="s">
        <v>18</v>
      </c>
      <c r="H54" s="8" t="s">
        <v>19</v>
      </c>
      <c r="I54" s="7" t="s">
        <v>20</v>
      </c>
      <c r="J54" s="7" t="s">
        <v>21</v>
      </c>
      <c r="K54" s="7" t="s">
        <v>22</v>
      </c>
    </row>
    <row r="55" spans="1:11" ht="33.75" customHeight="1">
      <c r="A55" s="19">
        <v>4</v>
      </c>
      <c r="B55" s="35" t="s">
        <v>72</v>
      </c>
      <c r="C55" s="1">
        <v>10</v>
      </c>
      <c r="D55" s="1" t="s">
        <v>23</v>
      </c>
      <c r="E55" s="36"/>
      <c r="F55" s="13">
        <f>E55*C55</f>
        <v>0</v>
      </c>
      <c r="G55" s="2">
        <v>0.08</v>
      </c>
      <c r="H55" s="13">
        <f>F55*G55</f>
        <v>0</v>
      </c>
      <c r="I55" s="13">
        <f>F55+H55</f>
        <v>0</v>
      </c>
      <c r="J55" s="4"/>
      <c r="K55" s="4"/>
    </row>
    <row r="56" spans="1:11" ht="15">
      <c r="A56" s="19">
        <v>5</v>
      </c>
      <c r="B56" s="35" t="s">
        <v>8</v>
      </c>
      <c r="C56" s="1">
        <v>30</v>
      </c>
      <c r="D56" s="1" t="s">
        <v>23</v>
      </c>
      <c r="E56" s="36"/>
      <c r="F56" s="13">
        <f>E56*C56</f>
        <v>0</v>
      </c>
      <c r="G56" s="2">
        <v>0.08</v>
      </c>
      <c r="H56" s="13">
        <f>F56*G56</f>
        <v>0</v>
      </c>
      <c r="I56" s="13">
        <f>F56+H56</f>
        <v>0</v>
      </c>
      <c r="J56" s="4"/>
      <c r="K56" s="4"/>
    </row>
    <row r="57" spans="1:11" ht="22.5">
      <c r="A57" s="19">
        <v>6</v>
      </c>
      <c r="B57" s="35" t="s">
        <v>9</v>
      </c>
      <c r="C57" s="1">
        <v>5</v>
      </c>
      <c r="D57" s="1" t="s">
        <v>23</v>
      </c>
      <c r="E57" s="36"/>
      <c r="F57" s="16">
        <f>E57*C57</f>
        <v>0</v>
      </c>
      <c r="G57" s="11">
        <v>0.08</v>
      </c>
      <c r="H57" s="16">
        <f>F57*G57</f>
        <v>0</v>
      </c>
      <c r="I57" s="16">
        <f>F57+H57</f>
        <v>0</v>
      </c>
      <c r="J57" s="4"/>
      <c r="K57" s="4"/>
    </row>
    <row r="58" spans="1:11" ht="33.75">
      <c r="A58" s="19">
        <v>7</v>
      </c>
      <c r="B58" s="35" t="s">
        <v>73</v>
      </c>
      <c r="C58" s="1">
        <v>30</v>
      </c>
      <c r="D58" s="1" t="s">
        <v>23</v>
      </c>
      <c r="E58" s="36"/>
      <c r="F58" s="16">
        <f>E58*C58</f>
        <v>0</v>
      </c>
      <c r="G58" s="11">
        <v>0.08</v>
      </c>
      <c r="H58" s="16">
        <f>F58*G58</f>
        <v>0</v>
      </c>
      <c r="I58" s="16">
        <f>F58+H58</f>
        <v>0</v>
      </c>
      <c r="J58" s="4"/>
      <c r="K58" s="4"/>
    </row>
    <row r="59" spans="1:11" ht="33.75">
      <c r="A59" s="50">
        <v>8</v>
      </c>
      <c r="B59" s="35" t="s">
        <v>74</v>
      </c>
      <c r="C59" s="1">
        <v>30</v>
      </c>
      <c r="D59" s="1" t="s">
        <v>23</v>
      </c>
      <c r="E59" s="36"/>
      <c r="F59" s="16">
        <f>E59*C59</f>
        <v>0</v>
      </c>
      <c r="G59" s="11">
        <v>0.08</v>
      </c>
      <c r="H59" s="16">
        <f>F59*G59</f>
        <v>0</v>
      </c>
      <c r="I59" s="16">
        <f>F59+H59</f>
        <v>0</v>
      </c>
      <c r="J59" s="4"/>
      <c r="K59" s="4"/>
    </row>
    <row r="60" spans="1:11" ht="15">
      <c r="A60" s="195"/>
      <c r="B60" s="196"/>
      <c r="C60" s="196"/>
      <c r="D60" s="196"/>
      <c r="E60" s="196"/>
      <c r="F60" s="77">
        <f>SUM(F55:F59)</f>
        <v>0</v>
      </c>
      <c r="G60" s="78">
        <v>0.08</v>
      </c>
      <c r="H60" s="77">
        <f>SUM(H55:H59)</f>
        <v>0</v>
      </c>
      <c r="I60" s="77">
        <f>SUM(I55:I59)</f>
        <v>0</v>
      </c>
      <c r="J60" s="17"/>
      <c r="K60" s="17"/>
    </row>
    <row r="61" spans="1:10" ht="15" customHeight="1">
      <c r="A61" s="14"/>
      <c r="B61" s="51"/>
      <c r="C61" s="14"/>
      <c r="D61" s="14"/>
      <c r="E61" s="14"/>
      <c r="F61" s="14"/>
      <c r="G61" s="14"/>
      <c r="H61" s="14"/>
      <c r="I61" s="26"/>
      <c r="J61" s="14"/>
    </row>
    <row r="62" spans="1:11" ht="15.75" customHeight="1">
      <c r="A62" s="31"/>
      <c r="B62" s="27" t="s">
        <v>494</v>
      </c>
      <c r="C62" s="32"/>
      <c r="D62" s="32"/>
      <c r="E62" s="32"/>
      <c r="F62" s="33"/>
      <c r="G62" s="34"/>
      <c r="H62" s="33"/>
      <c r="I62" s="33"/>
      <c r="J62" s="17"/>
      <c r="K62" s="17"/>
    </row>
    <row r="63" spans="2:3" ht="16.5" customHeight="1" thickBot="1">
      <c r="B63" s="9"/>
      <c r="C63" s="3"/>
    </row>
    <row r="64" spans="1:11" ht="36.75" customHeight="1" thickBot="1">
      <c r="A64" s="6" t="s">
        <v>12</v>
      </c>
      <c r="B64" s="7" t="s">
        <v>13</v>
      </c>
      <c r="C64" s="7" t="s">
        <v>14</v>
      </c>
      <c r="D64" s="7" t="s">
        <v>15</v>
      </c>
      <c r="E64" s="7" t="s">
        <v>16</v>
      </c>
      <c r="F64" s="7" t="s">
        <v>17</v>
      </c>
      <c r="G64" s="8" t="s">
        <v>18</v>
      </c>
      <c r="H64" s="8" t="s">
        <v>19</v>
      </c>
      <c r="I64" s="7" t="s">
        <v>20</v>
      </c>
      <c r="J64" s="7" t="s">
        <v>21</v>
      </c>
      <c r="K64" s="7" t="s">
        <v>22</v>
      </c>
    </row>
    <row r="65" spans="1:11" ht="18" customHeight="1">
      <c r="A65" s="19" t="s">
        <v>142</v>
      </c>
      <c r="B65" s="41" t="s">
        <v>29</v>
      </c>
      <c r="C65" s="1">
        <v>2</v>
      </c>
      <c r="D65" s="1" t="s">
        <v>23</v>
      </c>
      <c r="E65" s="12">
        <v>0</v>
      </c>
      <c r="F65" s="13">
        <f>E65*C65</f>
        <v>0</v>
      </c>
      <c r="G65" s="2">
        <v>0.08</v>
      </c>
      <c r="H65" s="13">
        <f>F65*G65</f>
        <v>0</v>
      </c>
      <c r="I65" s="13">
        <f>F65+H65</f>
        <v>0</v>
      </c>
      <c r="J65" s="4"/>
      <c r="K65" s="4"/>
    </row>
    <row r="66" spans="1:11" ht="18" customHeight="1">
      <c r="A66" s="195" t="s">
        <v>495</v>
      </c>
      <c r="B66" s="196"/>
      <c r="C66" s="196"/>
      <c r="D66" s="196"/>
      <c r="E66" s="196"/>
      <c r="F66" s="77">
        <f>SUM(F60:F65)</f>
        <v>0</v>
      </c>
      <c r="G66" s="78">
        <v>0.08</v>
      </c>
      <c r="H66" s="77">
        <f>SUM(H60:H65)</f>
        <v>0</v>
      </c>
      <c r="I66" s="77">
        <f>SUM(I60:I65)</f>
        <v>0</v>
      </c>
      <c r="J66" s="17"/>
      <c r="K66" s="17"/>
    </row>
    <row r="67" spans="1:11" ht="13.5" customHeight="1">
      <c r="A67" s="31"/>
      <c r="B67" s="32"/>
      <c r="C67" s="32"/>
      <c r="D67" s="32"/>
      <c r="E67" s="32"/>
      <c r="F67" s="33"/>
      <c r="G67" s="34"/>
      <c r="H67" s="33"/>
      <c r="I67" s="33"/>
      <c r="J67" s="17"/>
      <c r="K67" s="17"/>
    </row>
    <row r="68" spans="1:11" ht="15.75" customHeight="1">
      <c r="A68" s="31"/>
      <c r="B68" s="27" t="s">
        <v>497</v>
      </c>
      <c r="C68" s="32"/>
      <c r="D68" s="32"/>
      <c r="E68" s="32"/>
      <c r="F68" s="33"/>
      <c r="G68" s="34"/>
      <c r="H68" s="33"/>
      <c r="I68" s="33"/>
      <c r="J68" s="17"/>
      <c r="K68" s="17"/>
    </row>
    <row r="69" spans="1:11" ht="15.75" customHeight="1">
      <c r="A69" s="31"/>
      <c r="B69" s="32"/>
      <c r="C69" s="32"/>
      <c r="D69" s="32"/>
      <c r="E69" s="32"/>
      <c r="F69" s="33"/>
      <c r="G69" s="34"/>
      <c r="H69" s="33"/>
      <c r="I69" s="33"/>
      <c r="J69" s="17"/>
      <c r="K69" s="17"/>
    </row>
    <row r="70" ht="18" customHeight="1" thickBot="1">
      <c r="B70" s="10" t="s">
        <v>68</v>
      </c>
    </row>
    <row r="71" spans="1:11" ht="18" customHeight="1" thickBot="1">
      <c r="A71" s="6" t="s">
        <v>12</v>
      </c>
      <c r="B71" s="7" t="s">
        <v>13</v>
      </c>
      <c r="C71" s="7" t="s">
        <v>14</v>
      </c>
      <c r="D71" s="7" t="s">
        <v>15</v>
      </c>
      <c r="E71" s="7" t="s">
        <v>16</v>
      </c>
      <c r="F71" s="7" t="s">
        <v>17</v>
      </c>
      <c r="G71" s="8" t="s">
        <v>18</v>
      </c>
      <c r="H71" s="8" t="s">
        <v>19</v>
      </c>
      <c r="I71" s="7" t="s">
        <v>20</v>
      </c>
      <c r="J71" s="7" t="s">
        <v>21</v>
      </c>
      <c r="K71" s="7" t="s">
        <v>22</v>
      </c>
    </row>
    <row r="72" spans="1:11" ht="24.75" customHeight="1">
      <c r="A72" s="19" t="s">
        <v>25</v>
      </c>
      <c r="B72" s="41" t="s">
        <v>69</v>
      </c>
      <c r="C72" s="4">
        <v>30</v>
      </c>
      <c r="D72" s="4" t="s">
        <v>23</v>
      </c>
      <c r="E72" s="36"/>
      <c r="F72" s="13">
        <f>E72*C72</f>
        <v>0</v>
      </c>
      <c r="G72" s="5">
        <v>0.08</v>
      </c>
      <c r="H72" s="13">
        <f>F72*G72</f>
        <v>0</v>
      </c>
      <c r="I72" s="13">
        <f>F72+H72</f>
        <v>0</v>
      </c>
      <c r="J72" s="4"/>
      <c r="K72" s="4"/>
    </row>
    <row r="73" spans="1:11" ht="22.5" customHeight="1">
      <c r="A73" s="19">
        <v>2</v>
      </c>
      <c r="B73" s="35" t="s">
        <v>70</v>
      </c>
      <c r="C73" s="1">
        <v>25</v>
      </c>
      <c r="D73" s="1" t="s">
        <v>23</v>
      </c>
      <c r="E73" s="36"/>
      <c r="F73" s="13">
        <f>E73*C73</f>
        <v>0</v>
      </c>
      <c r="G73" s="2">
        <v>0.08</v>
      </c>
      <c r="H73" s="13">
        <f>F73*G73</f>
        <v>0</v>
      </c>
      <c r="I73" s="13">
        <f>F73+H73</f>
        <v>0</v>
      </c>
      <c r="J73" s="4"/>
      <c r="K73" s="4"/>
    </row>
    <row r="74" spans="1:11" ht="24" customHeight="1">
      <c r="A74" s="19">
        <v>3</v>
      </c>
      <c r="B74" s="35" t="s">
        <v>71</v>
      </c>
      <c r="C74" s="1">
        <v>30</v>
      </c>
      <c r="D74" s="1" t="s">
        <v>23</v>
      </c>
      <c r="E74" s="36"/>
      <c r="F74" s="13">
        <f>E74*C74</f>
        <v>0</v>
      </c>
      <c r="G74" s="2">
        <v>0.08</v>
      </c>
      <c r="H74" s="13">
        <f>F74*G74</f>
        <v>0</v>
      </c>
      <c r="I74" s="13">
        <f>F74+H74</f>
        <v>0</v>
      </c>
      <c r="J74" s="4"/>
      <c r="K74" s="4"/>
    </row>
    <row r="75" spans="1:11" ht="13.5" customHeight="1">
      <c r="A75" s="28">
        <v>9</v>
      </c>
      <c r="B75" s="35" t="s">
        <v>10</v>
      </c>
      <c r="C75" s="1">
        <v>30</v>
      </c>
      <c r="D75" s="1" t="s">
        <v>23</v>
      </c>
      <c r="E75" s="36"/>
      <c r="F75" s="16">
        <f>E75*C75</f>
        <v>0</v>
      </c>
      <c r="G75" s="2">
        <v>0.08</v>
      </c>
      <c r="H75" s="16">
        <f>F75*G75</f>
        <v>0</v>
      </c>
      <c r="I75" s="16">
        <f>F75+H75</f>
        <v>0</v>
      </c>
      <c r="J75" s="4"/>
      <c r="K75" s="4"/>
    </row>
    <row r="76" spans="1:11" ht="18" customHeight="1">
      <c r="A76" s="195"/>
      <c r="B76" s="196"/>
      <c r="C76" s="196"/>
      <c r="D76" s="196"/>
      <c r="E76" s="196"/>
      <c r="F76" s="77">
        <f>SUM(F72:F75)</f>
        <v>0</v>
      </c>
      <c r="G76" s="78">
        <v>0.08</v>
      </c>
      <c r="H76" s="77">
        <f>SUM(H72:H75)</f>
        <v>0</v>
      </c>
      <c r="I76" s="77">
        <f>SUM(I72:I75)</f>
        <v>0</v>
      </c>
      <c r="J76" s="17"/>
      <c r="K76" s="17"/>
    </row>
    <row r="77" spans="1:10" ht="37.5" customHeight="1">
      <c r="A77" s="14"/>
      <c r="B77" s="51" t="s">
        <v>11</v>
      </c>
      <c r="C77" s="14"/>
      <c r="D77" s="14"/>
      <c r="E77" s="14"/>
      <c r="F77" s="14"/>
      <c r="G77" s="14"/>
      <c r="H77" s="14"/>
      <c r="I77" s="26"/>
      <c r="J77" s="14"/>
    </row>
    <row r="78" spans="1:11" ht="14.25" customHeight="1">
      <c r="A78" s="31"/>
      <c r="B78" s="32"/>
      <c r="C78" s="32"/>
      <c r="D78" s="32"/>
      <c r="E78" s="32"/>
      <c r="F78" s="33"/>
      <c r="G78" s="34"/>
      <c r="H78" s="33"/>
      <c r="I78" s="33"/>
      <c r="J78" s="17"/>
      <c r="K78" s="17"/>
    </row>
    <row r="79" spans="1:10" ht="15">
      <c r="A79" s="15"/>
      <c r="B79" s="14"/>
      <c r="C79" s="14"/>
      <c r="D79" s="14"/>
      <c r="E79" s="14"/>
      <c r="F79" s="14"/>
      <c r="G79" s="14"/>
      <c r="H79" s="14"/>
      <c r="I79" s="14"/>
      <c r="J79" s="14"/>
    </row>
    <row r="80" spans="1:9" ht="15.75">
      <c r="A80" s="39"/>
      <c r="B80" s="27" t="s">
        <v>143</v>
      </c>
      <c r="C80" s="39"/>
      <c r="F80" s="3">
        <f>F99+F108+F121</f>
        <v>0</v>
      </c>
      <c r="G80" s="3"/>
      <c r="H80" s="3"/>
      <c r="I80" s="3">
        <f>I99+I108+I121</f>
        <v>0</v>
      </c>
    </row>
    <row r="81" spans="1:3" ht="14.25" customHeight="1">
      <c r="A81" s="39"/>
      <c r="B81" s="54" t="s">
        <v>76</v>
      </c>
      <c r="C81" s="39"/>
    </row>
    <row r="82" spans="1:3" ht="14.25" customHeight="1">
      <c r="A82" s="39"/>
      <c r="B82" s="54" t="s">
        <v>77</v>
      </c>
      <c r="C82" s="39"/>
    </row>
    <row r="83" spans="1:3" ht="13.5" customHeight="1">
      <c r="A83" s="39"/>
      <c r="B83" s="54" t="s">
        <v>78</v>
      </c>
      <c r="C83" s="39"/>
    </row>
    <row r="84" spans="1:11" ht="15.75">
      <c r="A84" s="21"/>
      <c r="B84" s="22"/>
      <c r="C84" s="21"/>
      <c r="D84" s="21"/>
      <c r="E84" s="21"/>
      <c r="F84" s="27"/>
      <c r="G84" s="21"/>
      <c r="H84" s="21"/>
      <c r="I84" s="21"/>
      <c r="J84" s="21"/>
      <c r="K84" s="21"/>
    </row>
    <row r="85" spans="2:3" ht="15.75" thickBot="1">
      <c r="B85" s="9" t="s">
        <v>79</v>
      </c>
      <c r="C85" s="3"/>
    </row>
    <row r="86" spans="1:11" ht="45.75" thickBot="1">
      <c r="A86" s="6" t="s">
        <v>12</v>
      </c>
      <c r="B86" s="7" t="s">
        <v>13</v>
      </c>
      <c r="C86" s="7" t="s">
        <v>14</v>
      </c>
      <c r="D86" s="7" t="s">
        <v>15</v>
      </c>
      <c r="E86" s="7" t="s">
        <v>16</v>
      </c>
      <c r="F86" s="7" t="s">
        <v>17</v>
      </c>
      <c r="G86" s="8" t="s">
        <v>18</v>
      </c>
      <c r="H86" s="8" t="s">
        <v>19</v>
      </c>
      <c r="I86" s="7" t="s">
        <v>20</v>
      </c>
      <c r="J86" s="7" t="s">
        <v>21</v>
      </c>
      <c r="K86" s="7" t="s">
        <v>22</v>
      </c>
    </row>
    <row r="87" spans="1:11" ht="111.75" customHeight="1">
      <c r="A87" s="19" t="s">
        <v>25</v>
      </c>
      <c r="B87" s="41" t="s">
        <v>80</v>
      </c>
      <c r="C87" s="4">
        <v>40</v>
      </c>
      <c r="D87" s="4" t="s">
        <v>23</v>
      </c>
      <c r="E87" s="12"/>
      <c r="F87" s="13">
        <f aca="true" t="shared" si="9" ref="F87:F98">E87*C87</f>
        <v>0</v>
      </c>
      <c r="G87" s="5">
        <v>0.08</v>
      </c>
      <c r="H87" s="13">
        <f aca="true" t="shared" si="10" ref="H87:H97">F87*G87</f>
        <v>0</v>
      </c>
      <c r="I87" s="13">
        <f aca="true" t="shared" si="11" ref="I87:I97">F87+H87</f>
        <v>0</v>
      </c>
      <c r="J87" s="18"/>
      <c r="K87" s="18"/>
    </row>
    <row r="88" spans="1:11" ht="113.25" customHeight="1">
      <c r="A88" s="19" t="s">
        <v>2</v>
      </c>
      <c r="B88" s="35" t="s">
        <v>81</v>
      </c>
      <c r="C88" s="1">
        <v>30</v>
      </c>
      <c r="D88" s="1" t="s">
        <v>23</v>
      </c>
      <c r="E88" s="12"/>
      <c r="F88" s="13">
        <f t="shared" si="9"/>
        <v>0</v>
      </c>
      <c r="G88" s="2">
        <v>0.08</v>
      </c>
      <c r="H88" s="13">
        <f t="shared" si="10"/>
        <v>0</v>
      </c>
      <c r="I88" s="13">
        <f t="shared" si="11"/>
        <v>0</v>
      </c>
      <c r="J88" s="18"/>
      <c r="K88" s="18"/>
    </row>
    <row r="89" spans="1:11" ht="56.25">
      <c r="A89" s="19">
        <v>2</v>
      </c>
      <c r="B89" s="35" t="s">
        <v>82</v>
      </c>
      <c r="C89" s="1">
        <v>70</v>
      </c>
      <c r="D89" s="1" t="s">
        <v>23</v>
      </c>
      <c r="E89" s="12"/>
      <c r="F89" s="13">
        <f t="shared" si="9"/>
        <v>0</v>
      </c>
      <c r="G89" s="2">
        <v>0.08</v>
      </c>
      <c r="H89" s="13">
        <f t="shared" si="10"/>
        <v>0</v>
      </c>
      <c r="I89" s="13">
        <f t="shared" si="11"/>
        <v>0</v>
      </c>
      <c r="J89" s="18"/>
      <c r="K89" s="18"/>
    </row>
    <row r="90" spans="1:11" ht="34.5" customHeight="1">
      <c r="A90" s="19" t="s">
        <v>37</v>
      </c>
      <c r="B90" s="35" t="s">
        <v>83</v>
      </c>
      <c r="C90" s="1">
        <v>2</v>
      </c>
      <c r="D90" s="1" t="s">
        <v>23</v>
      </c>
      <c r="E90" s="12"/>
      <c r="F90" s="13">
        <f t="shared" si="9"/>
        <v>0</v>
      </c>
      <c r="G90" s="2">
        <v>0.08</v>
      </c>
      <c r="H90" s="13">
        <f t="shared" si="10"/>
        <v>0</v>
      </c>
      <c r="I90" s="13">
        <f t="shared" si="11"/>
        <v>0</v>
      </c>
      <c r="J90" s="18"/>
      <c r="K90" s="18"/>
    </row>
    <row r="91" spans="1:11" ht="33.75">
      <c r="A91" s="19">
        <v>3</v>
      </c>
      <c r="B91" s="35" t="s">
        <v>84</v>
      </c>
      <c r="C91" s="1">
        <v>40</v>
      </c>
      <c r="D91" s="1" t="s">
        <v>23</v>
      </c>
      <c r="E91" s="12"/>
      <c r="F91" s="13">
        <f t="shared" si="9"/>
        <v>0</v>
      </c>
      <c r="G91" s="2">
        <v>0.08</v>
      </c>
      <c r="H91" s="13">
        <f t="shared" si="10"/>
        <v>0</v>
      </c>
      <c r="I91" s="13">
        <f t="shared" si="11"/>
        <v>0</v>
      </c>
      <c r="J91" s="18"/>
      <c r="K91" s="18"/>
    </row>
    <row r="92" spans="1:11" ht="45" customHeight="1">
      <c r="A92" s="19">
        <v>4</v>
      </c>
      <c r="B92" s="35" t="s">
        <v>85</v>
      </c>
      <c r="C92" s="1">
        <v>30</v>
      </c>
      <c r="D92" s="1" t="s">
        <v>23</v>
      </c>
      <c r="E92" s="12"/>
      <c r="F92" s="13">
        <f t="shared" si="9"/>
        <v>0</v>
      </c>
      <c r="G92" s="2">
        <v>0.08</v>
      </c>
      <c r="H92" s="13">
        <f t="shared" si="10"/>
        <v>0</v>
      </c>
      <c r="I92" s="13">
        <f t="shared" si="11"/>
        <v>0</v>
      </c>
      <c r="J92" s="18"/>
      <c r="K92" s="18"/>
    </row>
    <row r="93" spans="1:11" ht="15">
      <c r="A93" s="19">
        <v>5</v>
      </c>
      <c r="B93" s="56" t="s">
        <v>86</v>
      </c>
      <c r="C93" s="1">
        <v>70</v>
      </c>
      <c r="D93" s="1" t="s">
        <v>23</v>
      </c>
      <c r="E93" s="12"/>
      <c r="F93" s="13">
        <f t="shared" si="9"/>
        <v>0</v>
      </c>
      <c r="G93" s="2">
        <v>0.08</v>
      </c>
      <c r="H93" s="13">
        <f t="shared" si="10"/>
        <v>0</v>
      </c>
      <c r="I93" s="13">
        <f t="shared" si="11"/>
        <v>0</v>
      </c>
      <c r="J93" s="18"/>
      <c r="K93" s="18"/>
    </row>
    <row r="94" spans="1:11" ht="22.5">
      <c r="A94" s="19">
        <v>6</v>
      </c>
      <c r="B94" s="35" t="s">
        <v>9</v>
      </c>
      <c r="C94" s="1">
        <v>10</v>
      </c>
      <c r="D94" s="1" t="s">
        <v>23</v>
      </c>
      <c r="E94" s="12"/>
      <c r="F94" s="13">
        <f t="shared" si="9"/>
        <v>0</v>
      </c>
      <c r="G94" s="2">
        <v>0.08</v>
      </c>
      <c r="H94" s="13">
        <f t="shared" si="10"/>
        <v>0</v>
      </c>
      <c r="I94" s="13">
        <f t="shared" si="11"/>
        <v>0</v>
      </c>
      <c r="J94" s="18"/>
      <c r="K94" s="18"/>
    </row>
    <row r="95" spans="1:11" ht="33.75">
      <c r="A95" s="19">
        <v>7</v>
      </c>
      <c r="B95" s="35" t="s">
        <v>73</v>
      </c>
      <c r="C95" s="1">
        <v>70</v>
      </c>
      <c r="D95" s="1" t="s">
        <v>23</v>
      </c>
      <c r="E95" s="12"/>
      <c r="F95" s="13">
        <f t="shared" si="9"/>
        <v>0</v>
      </c>
      <c r="G95" s="2">
        <v>0.08</v>
      </c>
      <c r="H95" s="13">
        <f t="shared" si="10"/>
        <v>0</v>
      </c>
      <c r="I95" s="13">
        <f t="shared" si="11"/>
        <v>0</v>
      </c>
      <c r="J95" s="18"/>
      <c r="K95" s="18"/>
    </row>
    <row r="96" spans="1:11" ht="33.75">
      <c r="A96" s="28">
        <v>8</v>
      </c>
      <c r="B96" s="35" t="s">
        <v>87</v>
      </c>
      <c r="C96" s="44">
        <v>10</v>
      </c>
      <c r="D96" s="1" t="s">
        <v>23</v>
      </c>
      <c r="E96" s="12"/>
      <c r="F96" s="16">
        <f t="shared" si="9"/>
        <v>0</v>
      </c>
      <c r="G96" s="2">
        <v>0.08</v>
      </c>
      <c r="H96" s="13">
        <f t="shared" si="10"/>
        <v>0</v>
      </c>
      <c r="I96" s="13">
        <f t="shared" si="11"/>
        <v>0</v>
      </c>
      <c r="J96" s="18"/>
      <c r="K96" s="18"/>
    </row>
    <row r="97" spans="1:11" ht="22.5" customHeight="1">
      <c r="A97" s="28">
        <v>9</v>
      </c>
      <c r="B97" s="35" t="s">
        <v>88</v>
      </c>
      <c r="C97" s="44">
        <v>80</v>
      </c>
      <c r="D97" s="1" t="s">
        <v>23</v>
      </c>
      <c r="E97" s="12"/>
      <c r="F97" s="55">
        <f t="shared" si="9"/>
        <v>0</v>
      </c>
      <c r="G97" s="2">
        <v>0.08</v>
      </c>
      <c r="H97" s="13">
        <f t="shared" si="10"/>
        <v>0</v>
      </c>
      <c r="I97" s="13">
        <f t="shared" si="11"/>
        <v>0</v>
      </c>
      <c r="J97" s="18"/>
      <c r="K97" s="18"/>
    </row>
    <row r="98" spans="1:11" ht="12.75" customHeight="1">
      <c r="A98" s="43">
        <v>10</v>
      </c>
      <c r="B98" s="81" t="s">
        <v>89</v>
      </c>
      <c r="C98" s="44">
        <v>40</v>
      </c>
      <c r="D98" s="44" t="s">
        <v>23</v>
      </c>
      <c r="E98" s="12"/>
      <c r="F98" s="55">
        <f t="shared" si="9"/>
        <v>0</v>
      </c>
      <c r="G98" s="11">
        <v>0.08</v>
      </c>
      <c r="H98" s="55">
        <f>F98*G98</f>
        <v>0</v>
      </c>
      <c r="I98" s="55">
        <f>F98+H98</f>
        <v>0</v>
      </c>
      <c r="J98" s="18"/>
      <c r="K98" s="18"/>
    </row>
    <row r="99" spans="1:9" ht="15">
      <c r="A99" s="195" t="s">
        <v>24</v>
      </c>
      <c r="B99" s="195"/>
      <c r="C99" s="195"/>
      <c r="D99" s="195"/>
      <c r="E99" s="195"/>
      <c r="F99" s="75">
        <f>SUM(F87:F98)</f>
        <v>0</v>
      </c>
      <c r="G99" s="76">
        <v>0.08</v>
      </c>
      <c r="H99" s="75">
        <f>SUM(H87:H98)</f>
        <v>0</v>
      </c>
      <c r="I99" s="75">
        <f>SUM(I87:I98)</f>
        <v>0</v>
      </c>
    </row>
    <row r="100" spans="1:9" ht="15">
      <c r="A100" s="31"/>
      <c r="B100" s="46"/>
      <c r="C100" s="31"/>
      <c r="D100" s="31"/>
      <c r="E100" s="31"/>
      <c r="F100" s="37"/>
      <c r="G100" s="38"/>
      <c r="H100" s="37"/>
      <c r="I100" s="37"/>
    </row>
    <row r="101" ht="15.75" thickBot="1">
      <c r="B101" s="52" t="s">
        <v>90</v>
      </c>
    </row>
    <row r="102" spans="1:11" ht="45.75" thickBot="1">
      <c r="A102" s="6" t="s">
        <v>12</v>
      </c>
      <c r="B102" s="7" t="s">
        <v>13</v>
      </c>
      <c r="C102" s="7" t="s">
        <v>14</v>
      </c>
      <c r="D102" s="7" t="s">
        <v>15</v>
      </c>
      <c r="E102" s="7" t="s">
        <v>16</v>
      </c>
      <c r="F102" s="7" t="s">
        <v>17</v>
      </c>
      <c r="G102" s="8" t="s">
        <v>18</v>
      </c>
      <c r="H102" s="8" t="s">
        <v>19</v>
      </c>
      <c r="I102" s="7" t="s">
        <v>20</v>
      </c>
      <c r="J102" s="7" t="s">
        <v>21</v>
      </c>
      <c r="K102" s="7" t="s">
        <v>22</v>
      </c>
    </row>
    <row r="103" spans="1:11" ht="92.25" customHeight="1">
      <c r="A103" s="19" t="s">
        <v>25</v>
      </c>
      <c r="B103" s="42" t="s">
        <v>92</v>
      </c>
      <c r="C103" s="4"/>
      <c r="D103" s="4"/>
      <c r="E103" s="36"/>
      <c r="F103" s="13"/>
      <c r="G103" s="5"/>
      <c r="H103" s="13"/>
      <c r="I103" s="13"/>
      <c r="J103" s="4"/>
      <c r="K103" s="4"/>
    </row>
    <row r="104" spans="1:11" ht="15">
      <c r="A104" s="19" t="s">
        <v>34</v>
      </c>
      <c r="B104" s="42" t="s">
        <v>93</v>
      </c>
      <c r="C104" s="1">
        <v>40</v>
      </c>
      <c r="D104" s="1" t="s">
        <v>23</v>
      </c>
      <c r="E104" s="36"/>
      <c r="F104" s="13">
        <f>E104*C104</f>
        <v>0</v>
      </c>
      <c r="G104" s="2">
        <v>0.08</v>
      </c>
      <c r="H104" s="13">
        <f>F104*G104</f>
        <v>0</v>
      </c>
      <c r="I104" s="13">
        <f>F104+H104</f>
        <v>0</v>
      </c>
      <c r="J104" s="4"/>
      <c r="K104" s="4"/>
    </row>
    <row r="105" spans="1:11" ht="15">
      <c r="A105" s="19" t="s">
        <v>36</v>
      </c>
      <c r="B105" s="42" t="s">
        <v>96</v>
      </c>
      <c r="C105" s="1">
        <v>5</v>
      </c>
      <c r="D105" s="1" t="s">
        <v>23</v>
      </c>
      <c r="E105" s="36"/>
      <c r="F105" s="13">
        <f>E105*C105</f>
        <v>0</v>
      </c>
      <c r="G105" s="2">
        <v>0.08</v>
      </c>
      <c r="H105" s="13">
        <f>F105*G105</f>
        <v>0</v>
      </c>
      <c r="I105" s="13">
        <f>F105+H105</f>
        <v>0</v>
      </c>
      <c r="J105" s="4"/>
      <c r="K105" s="4"/>
    </row>
    <row r="106" spans="1:11" ht="15">
      <c r="A106" s="19" t="s">
        <v>4</v>
      </c>
      <c r="B106" s="42" t="s">
        <v>94</v>
      </c>
      <c r="C106" s="1">
        <v>5</v>
      </c>
      <c r="D106" s="1" t="s">
        <v>23</v>
      </c>
      <c r="E106" s="36"/>
      <c r="F106" s="13">
        <f>E106*C106</f>
        <v>0</v>
      </c>
      <c r="G106" s="2">
        <v>0.08</v>
      </c>
      <c r="H106" s="13">
        <f>F106*G106</f>
        <v>0</v>
      </c>
      <c r="I106" s="13">
        <f>F106+H106</f>
        <v>0</v>
      </c>
      <c r="J106" s="4"/>
      <c r="K106" s="4"/>
    </row>
    <row r="107" spans="1:11" ht="15" customHeight="1">
      <c r="A107" s="82" t="s">
        <v>91</v>
      </c>
      <c r="B107" s="83" t="s">
        <v>95</v>
      </c>
      <c r="C107" s="44">
        <v>20</v>
      </c>
      <c r="D107" s="44" t="s">
        <v>23</v>
      </c>
      <c r="E107" s="36"/>
      <c r="F107" s="55">
        <f>E107*C107</f>
        <v>0</v>
      </c>
      <c r="G107" s="11">
        <v>0.08</v>
      </c>
      <c r="H107" s="55">
        <f>F107*G107</f>
        <v>0</v>
      </c>
      <c r="I107" s="55">
        <f>F107+H107</f>
        <v>0</v>
      </c>
      <c r="J107" s="4"/>
      <c r="K107" s="4"/>
    </row>
    <row r="108" spans="1:11" ht="15">
      <c r="A108" s="195" t="s">
        <v>24</v>
      </c>
      <c r="B108" s="196"/>
      <c r="C108" s="196"/>
      <c r="D108" s="196"/>
      <c r="E108" s="196"/>
      <c r="F108" s="77">
        <f>SUM(F103:F107)</f>
        <v>0</v>
      </c>
      <c r="G108" s="78">
        <v>0.08</v>
      </c>
      <c r="H108" s="77">
        <f>SUM(H103:H107)</f>
        <v>0</v>
      </c>
      <c r="I108" s="77">
        <f>SUM(I103:I107)</f>
        <v>0</v>
      </c>
      <c r="J108" s="17"/>
      <c r="K108" s="17"/>
    </row>
    <row r="110" ht="15.75" thickBot="1">
      <c r="B110" s="53" t="s">
        <v>97</v>
      </c>
    </row>
    <row r="111" spans="1:11" ht="45.75" thickBot="1">
      <c r="A111" s="6" t="s">
        <v>12</v>
      </c>
      <c r="B111" s="30" t="s">
        <v>13</v>
      </c>
      <c r="C111" s="7" t="s">
        <v>14</v>
      </c>
      <c r="D111" s="7" t="s">
        <v>15</v>
      </c>
      <c r="E111" s="7" t="s">
        <v>16</v>
      </c>
      <c r="F111" s="7" t="s">
        <v>17</v>
      </c>
      <c r="G111" s="8" t="s">
        <v>18</v>
      </c>
      <c r="H111" s="8" t="s">
        <v>19</v>
      </c>
      <c r="I111" s="7" t="s">
        <v>20</v>
      </c>
      <c r="J111" s="7" t="s">
        <v>21</v>
      </c>
      <c r="K111" s="7" t="s">
        <v>22</v>
      </c>
    </row>
    <row r="112" spans="1:11" ht="34.5" customHeight="1">
      <c r="A112" s="60">
        <v>1</v>
      </c>
      <c r="B112" s="35" t="s">
        <v>98</v>
      </c>
      <c r="C112" s="4">
        <v>5</v>
      </c>
      <c r="D112" s="4" t="s">
        <v>23</v>
      </c>
      <c r="E112" s="36"/>
      <c r="F112" s="13">
        <f aca="true" t="shared" si="12" ref="F112:F120">E112*C112</f>
        <v>0</v>
      </c>
      <c r="G112" s="5">
        <v>0.08</v>
      </c>
      <c r="H112" s="13">
        <f aca="true" t="shared" si="13" ref="H112:H120">F112*G112</f>
        <v>0</v>
      </c>
      <c r="I112" s="13">
        <f aca="true" t="shared" si="14" ref="I112:I120">F112+H112</f>
        <v>0</v>
      </c>
      <c r="J112" s="66"/>
      <c r="K112" s="66"/>
    </row>
    <row r="113" spans="1:11" ht="33.75">
      <c r="A113" s="60">
        <v>2</v>
      </c>
      <c r="B113" s="58" t="s">
        <v>106</v>
      </c>
      <c r="C113" s="1">
        <v>5</v>
      </c>
      <c r="D113" s="1" t="s">
        <v>23</v>
      </c>
      <c r="E113" s="36"/>
      <c r="F113" s="13">
        <f t="shared" si="12"/>
        <v>0</v>
      </c>
      <c r="G113" s="2">
        <v>0.08</v>
      </c>
      <c r="H113" s="13">
        <f t="shared" si="13"/>
        <v>0</v>
      </c>
      <c r="I113" s="13">
        <f t="shared" si="14"/>
        <v>0</v>
      </c>
      <c r="J113" s="66"/>
      <c r="K113" s="66"/>
    </row>
    <row r="114" spans="1:11" ht="34.5">
      <c r="A114" s="60">
        <v>3</v>
      </c>
      <c r="B114" s="57" t="s">
        <v>99</v>
      </c>
      <c r="C114" s="1">
        <v>5</v>
      </c>
      <c r="D114" s="1" t="s">
        <v>23</v>
      </c>
      <c r="E114" s="36"/>
      <c r="F114" s="13">
        <f t="shared" si="12"/>
        <v>0</v>
      </c>
      <c r="G114" s="2">
        <v>0.08</v>
      </c>
      <c r="H114" s="13">
        <f t="shared" si="13"/>
        <v>0</v>
      </c>
      <c r="I114" s="13">
        <f t="shared" si="14"/>
        <v>0</v>
      </c>
      <c r="J114" s="66"/>
      <c r="K114" s="66"/>
    </row>
    <row r="115" spans="1:11" ht="12" customHeight="1">
      <c r="A115" s="60">
        <v>4</v>
      </c>
      <c r="B115" s="35" t="s">
        <v>100</v>
      </c>
      <c r="C115" s="1">
        <v>10</v>
      </c>
      <c r="D115" s="1" t="s">
        <v>23</v>
      </c>
      <c r="E115" s="36"/>
      <c r="F115" s="13">
        <f t="shared" si="12"/>
        <v>0</v>
      </c>
      <c r="G115" s="2">
        <v>0.08</v>
      </c>
      <c r="H115" s="13">
        <f t="shared" si="13"/>
        <v>0</v>
      </c>
      <c r="I115" s="13">
        <f t="shared" si="14"/>
        <v>0</v>
      </c>
      <c r="J115" s="66"/>
      <c r="K115" s="66"/>
    </row>
    <row r="116" spans="1:11" ht="12.75" customHeight="1">
      <c r="A116" s="60">
        <v>5</v>
      </c>
      <c r="B116" s="35" t="s">
        <v>101</v>
      </c>
      <c r="C116" s="1">
        <v>5</v>
      </c>
      <c r="D116" s="1" t="s">
        <v>23</v>
      </c>
      <c r="E116" s="36"/>
      <c r="F116" s="13">
        <f t="shared" si="12"/>
        <v>0</v>
      </c>
      <c r="G116" s="2">
        <v>0.08</v>
      </c>
      <c r="H116" s="13">
        <f t="shared" si="13"/>
        <v>0</v>
      </c>
      <c r="I116" s="13">
        <f t="shared" si="14"/>
        <v>0</v>
      </c>
      <c r="J116" s="66"/>
      <c r="K116" s="66"/>
    </row>
    <row r="117" spans="1:11" ht="15">
      <c r="A117" s="60">
        <v>6</v>
      </c>
      <c r="B117" s="59" t="s">
        <v>105</v>
      </c>
      <c r="C117" s="1">
        <v>5</v>
      </c>
      <c r="D117" s="1" t="s">
        <v>23</v>
      </c>
      <c r="E117" s="36"/>
      <c r="F117" s="13">
        <f t="shared" si="12"/>
        <v>0</v>
      </c>
      <c r="G117" s="2">
        <v>0.08</v>
      </c>
      <c r="H117" s="13">
        <f t="shared" si="13"/>
        <v>0</v>
      </c>
      <c r="I117" s="13">
        <f t="shared" si="14"/>
        <v>0</v>
      </c>
      <c r="J117" s="66"/>
      <c r="K117" s="66"/>
    </row>
    <row r="118" spans="1:11" ht="22.5">
      <c r="A118" s="60">
        <v>7</v>
      </c>
      <c r="B118" s="35" t="s">
        <v>102</v>
      </c>
      <c r="C118" s="1">
        <v>10</v>
      </c>
      <c r="D118" s="1" t="s">
        <v>23</v>
      </c>
      <c r="E118" s="36"/>
      <c r="F118" s="13">
        <f t="shared" si="12"/>
        <v>0</v>
      </c>
      <c r="G118" s="2">
        <v>0.08</v>
      </c>
      <c r="H118" s="13">
        <f t="shared" si="13"/>
        <v>0</v>
      </c>
      <c r="I118" s="13">
        <f t="shared" si="14"/>
        <v>0</v>
      </c>
      <c r="J118" s="66"/>
      <c r="K118" s="66"/>
    </row>
    <row r="119" spans="1:11" ht="22.5">
      <c r="A119" s="60">
        <v>8</v>
      </c>
      <c r="B119" s="35" t="s">
        <v>103</v>
      </c>
      <c r="C119" s="1">
        <v>2</v>
      </c>
      <c r="D119" s="1" t="s">
        <v>23</v>
      </c>
      <c r="E119" s="36"/>
      <c r="F119" s="13">
        <f t="shared" si="12"/>
        <v>0</v>
      </c>
      <c r="G119" s="2">
        <v>0.08</v>
      </c>
      <c r="H119" s="13">
        <f t="shared" si="13"/>
        <v>0</v>
      </c>
      <c r="I119" s="13">
        <f t="shared" si="14"/>
        <v>0</v>
      </c>
      <c r="J119" s="66"/>
      <c r="K119" s="66"/>
    </row>
    <row r="120" spans="1:11" ht="67.5">
      <c r="A120" s="60">
        <v>9</v>
      </c>
      <c r="B120" s="35" t="s">
        <v>104</v>
      </c>
      <c r="C120" s="1">
        <v>2</v>
      </c>
      <c r="D120" s="1" t="s">
        <v>23</v>
      </c>
      <c r="E120" s="36"/>
      <c r="F120" s="13">
        <f t="shared" si="12"/>
        <v>0</v>
      </c>
      <c r="G120" s="2">
        <v>0.08</v>
      </c>
      <c r="H120" s="13">
        <f t="shared" si="13"/>
        <v>0</v>
      </c>
      <c r="I120" s="13">
        <f t="shared" si="14"/>
        <v>0</v>
      </c>
      <c r="J120" s="66"/>
      <c r="K120" s="66"/>
    </row>
    <row r="121" spans="1:11" ht="15">
      <c r="A121" s="195" t="s">
        <v>24</v>
      </c>
      <c r="B121" s="196"/>
      <c r="C121" s="196"/>
      <c r="D121" s="196"/>
      <c r="E121" s="196"/>
      <c r="F121" s="77">
        <f>SUM(F112:F120)</f>
        <v>0</v>
      </c>
      <c r="G121" s="78">
        <v>0.08</v>
      </c>
      <c r="H121" s="77">
        <f>SUM(H112:H120)</f>
        <v>0</v>
      </c>
      <c r="I121" s="77">
        <f>SUM(I112:I120)</f>
        <v>0</v>
      </c>
      <c r="J121" s="17"/>
      <c r="K121" s="17"/>
    </row>
    <row r="122" spans="1:11" ht="15">
      <c r="A122" s="31"/>
      <c r="B122" s="32"/>
      <c r="C122" s="32"/>
      <c r="D122" s="32"/>
      <c r="E122" s="32"/>
      <c r="F122" s="33"/>
      <c r="G122" s="34"/>
      <c r="H122" s="33"/>
      <c r="I122" s="33"/>
      <c r="J122" s="17"/>
      <c r="K122" s="17"/>
    </row>
    <row r="123" spans="2:9" ht="15.75">
      <c r="B123" s="27"/>
      <c r="C123" s="61"/>
      <c r="D123" s="61"/>
      <c r="E123" s="61"/>
      <c r="F123" s="61"/>
      <c r="G123" s="61"/>
      <c r="H123" s="61"/>
      <c r="I123" s="61"/>
    </row>
    <row r="124" spans="2:9" ht="15.75">
      <c r="B124" s="27" t="s">
        <v>75</v>
      </c>
      <c r="C124" s="61"/>
      <c r="D124" s="61"/>
      <c r="E124" s="61"/>
      <c r="F124" s="179">
        <f>F156</f>
        <v>0</v>
      </c>
      <c r="G124" s="179"/>
      <c r="H124" s="179"/>
      <c r="I124" s="179">
        <f>I156</f>
        <v>0</v>
      </c>
    </row>
    <row r="125" ht="15.75" thickBot="1">
      <c r="B125" s="53" t="s">
        <v>107</v>
      </c>
    </row>
    <row r="126" spans="1:11" ht="45.75" thickBot="1">
      <c r="A126" s="62" t="s">
        <v>12</v>
      </c>
      <c r="B126" s="7" t="s">
        <v>13</v>
      </c>
      <c r="C126" s="7" t="s">
        <v>14</v>
      </c>
      <c r="D126" s="7" t="s">
        <v>15</v>
      </c>
      <c r="E126" s="7" t="s">
        <v>16</v>
      </c>
      <c r="F126" s="7" t="s">
        <v>17</v>
      </c>
      <c r="G126" s="8" t="s">
        <v>18</v>
      </c>
      <c r="H126" s="8" t="s">
        <v>19</v>
      </c>
      <c r="I126" s="7" t="s">
        <v>20</v>
      </c>
      <c r="J126" s="7" t="s">
        <v>21</v>
      </c>
      <c r="K126" s="7" t="s">
        <v>22</v>
      </c>
    </row>
    <row r="127" spans="1:11" ht="45" customHeight="1">
      <c r="A127" s="18">
        <v>1</v>
      </c>
      <c r="B127" s="41" t="s">
        <v>108</v>
      </c>
      <c r="C127" s="4">
        <v>50</v>
      </c>
      <c r="D127" s="4" t="s">
        <v>23</v>
      </c>
      <c r="E127" s="36"/>
      <c r="F127" s="13">
        <f aca="true" t="shared" si="15" ref="F127:F155">E127*C127</f>
        <v>0</v>
      </c>
      <c r="G127" s="5">
        <v>0.08</v>
      </c>
      <c r="H127" s="13">
        <f aca="true" t="shared" si="16" ref="H127:H155">F127*G127</f>
        <v>0</v>
      </c>
      <c r="I127" s="13">
        <f aca="true" t="shared" si="17" ref="I127:I155">F127+H127</f>
        <v>0</v>
      </c>
      <c r="J127" s="1"/>
      <c r="K127" s="1"/>
    </row>
    <row r="128" spans="1:11" ht="57.75" customHeight="1">
      <c r="A128" s="18">
        <v>2</v>
      </c>
      <c r="B128" s="35" t="s">
        <v>109</v>
      </c>
      <c r="C128" s="1">
        <v>20</v>
      </c>
      <c r="D128" s="1" t="s">
        <v>23</v>
      </c>
      <c r="E128" s="36"/>
      <c r="F128" s="13">
        <f t="shared" si="15"/>
        <v>0</v>
      </c>
      <c r="G128" s="2">
        <v>0.08</v>
      </c>
      <c r="H128" s="13">
        <f t="shared" si="16"/>
        <v>0</v>
      </c>
      <c r="I128" s="13">
        <f t="shared" si="17"/>
        <v>0</v>
      </c>
      <c r="J128" s="1"/>
      <c r="K128" s="1"/>
    </row>
    <row r="129" spans="1:11" ht="36" customHeight="1">
      <c r="A129" s="18">
        <v>3</v>
      </c>
      <c r="B129" s="35" t="s">
        <v>110</v>
      </c>
      <c r="C129" s="1">
        <v>40</v>
      </c>
      <c r="D129" s="1" t="s">
        <v>23</v>
      </c>
      <c r="E129" s="36"/>
      <c r="F129" s="13">
        <f t="shared" si="15"/>
        <v>0</v>
      </c>
      <c r="G129" s="2">
        <v>0.08</v>
      </c>
      <c r="H129" s="13">
        <f t="shared" si="16"/>
        <v>0</v>
      </c>
      <c r="I129" s="13">
        <f t="shared" si="17"/>
        <v>0</v>
      </c>
      <c r="J129" s="1"/>
      <c r="K129" s="1"/>
    </row>
    <row r="130" spans="1:11" ht="22.5">
      <c r="A130" s="18">
        <v>4</v>
      </c>
      <c r="B130" s="35" t="s">
        <v>111</v>
      </c>
      <c r="C130" s="1">
        <v>20</v>
      </c>
      <c r="D130" s="1" t="s">
        <v>23</v>
      </c>
      <c r="E130" s="36"/>
      <c r="F130" s="13">
        <f t="shared" si="15"/>
        <v>0</v>
      </c>
      <c r="G130" s="2">
        <v>0.08</v>
      </c>
      <c r="H130" s="13">
        <f t="shared" si="16"/>
        <v>0</v>
      </c>
      <c r="I130" s="13">
        <f t="shared" si="17"/>
        <v>0</v>
      </c>
      <c r="J130" s="1"/>
      <c r="K130" s="1"/>
    </row>
    <row r="131" spans="1:11" ht="33.75" customHeight="1">
      <c r="A131" s="18">
        <v>5</v>
      </c>
      <c r="B131" s="35" t="s">
        <v>112</v>
      </c>
      <c r="C131" s="1">
        <v>20</v>
      </c>
      <c r="D131" s="1" t="s">
        <v>23</v>
      </c>
      <c r="E131" s="36"/>
      <c r="F131" s="13">
        <f t="shared" si="15"/>
        <v>0</v>
      </c>
      <c r="G131" s="2">
        <v>0.08</v>
      </c>
      <c r="H131" s="13">
        <f t="shared" si="16"/>
        <v>0</v>
      </c>
      <c r="I131" s="13">
        <f t="shared" si="17"/>
        <v>0</v>
      </c>
      <c r="J131" s="1"/>
      <c r="K131" s="1"/>
    </row>
    <row r="132" spans="1:11" ht="22.5">
      <c r="A132" s="18">
        <v>6</v>
      </c>
      <c r="B132" s="35" t="s">
        <v>362</v>
      </c>
      <c r="C132" s="1">
        <v>20</v>
      </c>
      <c r="D132" s="1" t="s">
        <v>23</v>
      </c>
      <c r="E132" s="36"/>
      <c r="F132" s="13">
        <f t="shared" si="15"/>
        <v>0</v>
      </c>
      <c r="G132" s="2">
        <v>0.08</v>
      </c>
      <c r="H132" s="13">
        <f t="shared" si="16"/>
        <v>0</v>
      </c>
      <c r="I132" s="13">
        <f t="shared" si="17"/>
        <v>0</v>
      </c>
      <c r="J132" s="1"/>
      <c r="K132" s="1"/>
    </row>
    <row r="133" spans="1:11" ht="35.25" customHeight="1">
      <c r="A133" s="18">
        <v>7</v>
      </c>
      <c r="B133" s="35" t="s">
        <v>113</v>
      </c>
      <c r="C133" s="1">
        <v>10</v>
      </c>
      <c r="D133" s="1" t="s">
        <v>23</v>
      </c>
      <c r="E133" s="36"/>
      <c r="F133" s="13">
        <f t="shared" si="15"/>
        <v>0</v>
      </c>
      <c r="G133" s="2">
        <v>0.08</v>
      </c>
      <c r="H133" s="13">
        <f t="shared" si="16"/>
        <v>0</v>
      </c>
      <c r="I133" s="13">
        <f t="shared" si="17"/>
        <v>0</v>
      </c>
      <c r="J133" s="1"/>
      <c r="K133" s="1"/>
    </row>
    <row r="134" spans="1:11" ht="34.5" customHeight="1">
      <c r="A134" s="18">
        <v>8</v>
      </c>
      <c r="B134" s="35" t="s">
        <v>114</v>
      </c>
      <c r="C134" s="1">
        <v>30</v>
      </c>
      <c r="D134" s="1" t="s">
        <v>23</v>
      </c>
      <c r="E134" s="36"/>
      <c r="F134" s="13">
        <f t="shared" si="15"/>
        <v>0</v>
      </c>
      <c r="G134" s="2">
        <v>0.08</v>
      </c>
      <c r="H134" s="13">
        <f t="shared" si="16"/>
        <v>0</v>
      </c>
      <c r="I134" s="13">
        <f t="shared" si="17"/>
        <v>0</v>
      </c>
      <c r="J134" s="1"/>
      <c r="K134" s="1"/>
    </row>
    <row r="135" spans="1:11" ht="33.75">
      <c r="A135" s="18">
        <v>9</v>
      </c>
      <c r="B135" s="35" t="s">
        <v>115</v>
      </c>
      <c r="C135" s="1">
        <v>1</v>
      </c>
      <c r="D135" s="1" t="s">
        <v>23</v>
      </c>
      <c r="E135" s="36"/>
      <c r="F135" s="13">
        <f t="shared" si="15"/>
        <v>0</v>
      </c>
      <c r="G135" s="2">
        <v>0.08</v>
      </c>
      <c r="H135" s="13">
        <f t="shared" si="16"/>
        <v>0</v>
      </c>
      <c r="I135" s="13">
        <f t="shared" si="17"/>
        <v>0</v>
      </c>
      <c r="J135" s="1"/>
      <c r="K135" s="1"/>
    </row>
    <row r="136" spans="1:11" ht="15">
      <c r="A136" s="18">
        <v>10</v>
      </c>
      <c r="B136" s="35" t="s">
        <v>116</v>
      </c>
      <c r="C136" s="1">
        <v>10</v>
      </c>
      <c r="D136" s="1" t="s">
        <v>23</v>
      </c>
      <c r="E136" s="36"/>
      <c r="F136" s="13">
        <f t="shared" si="15"/>
        <v>0</v>
      </c>
      <c r="G136" s="2">
        <v>0.08</v>
      </c>
      <c r="H136" s="13">
        <f t="shared" si="16"/>
        <v>0</v>
      </c>
      <c r="I136" s="13">
        <f t="shared" si="17"/>
        <v>0</v>
      </c>
      <c r="J136" s="1"/>
      <c r="K136" s="1"/>
    </row>
    <row r="137" spans="1:11" ht="15">
      <c r="A137" s="18">
        <v>11</v>
      </c>
      <c r="B137" s="35" t="s">
        <v>117</v>
      </c>
      <c r="C137" s="1">
        <v>10</v>
      </c>
      <c r="D137" s="1" t="s">
        <v>23</v>
      </c>
      <c r="E137" s="36"/>
      <c r="F137" s="13">
        <f t="shared" si="15"/>
        <v>0</v>
      </c>
      <c r="G137" s="2">
        <v>0.08</v>
      </c>
      <c r="H137" s="13">
        <f t="shared" si="16"/>
        <v>0</v>
      </c>
      <c r="I137" s="13">
        <f t="shared" si="17"/>
        <v>0</v>
      </c>
      <c r="J137" s="1"/>
      <c r="K137" s="1"/>
    </row>
    <row r="138" spans="1:11" ht="15">
      <c r="A138" s="18">
        <v>12</v>
      </c>
      <c r="B138" s="35" t="s">
        <v>118</v>
      </c>
      <c r="C138" s="1">
        <v>30</v>
      </c>
      <c r="D138" s="1" t="s">
        <v>23</v>
      </c>
      <c r="E138" s="36"/>
      <c r="F138" s="13">
        <f t="shared" si="15"/>
        <v>0</v>
      </c>
      <c r="G138" s="2">
        <v>0.08</v>
      </c>
      <c r="H138" s="13">
        <f t="shared" si="16"/>
        <v>0</v>
      </c>
      <c r="I138" s="13">
        <f t="shared" si="17"/>
        <v>0</v>
      </c>
      <c r="J138" s="1"/>
      <c r="K138" s="1"/>
    </row>
    <row r="139" spans="1:11" ht="33.75">
      <c r="A139" s="18">
        <v>13</v>
      </c>
      <c r="B139" s="35" t="s">
        <v>119</v>
      </c>
      <c r="C139" s="1">
        <v>20</v>
      </c>
      <c r="D139" s="1" t="s">
        <v>23</v>
      </c>
      <c r="E139" s="36"/>
      <c r="F139" s="13">
        <f t="shared" si="15"/>
        <v>0</v>
      </c>
      <c r="G139" s="2">
        <v>0.08</v>
      </c>
      <c r="H139" s="13">
        <f t="shared" si="16"/>
        <v>0</v>
      </c>
      <c r="I139" s="13">
        <f t="shared" si="17"/>
        <v>0</v>
      </c>
      <c r="J139" s="1"/>
      <c r="K139" s="1"/>
    </row>
    <row r="140" spans="1:11" ht="67.5">
      <c r="A140" s="18"/>
      <c r="B140" s="35" t="s">
        <v>124</v>
      </c>
      <c r="C140" s="1"/>
      <c r="D140" s="1"/>
      <c r="E140" s="36"/>
      <c r="F140" s="67">
        <f t="shared" si="15"/>
        <v>0</v>
      </c>
      <c r="G140" s="68">
        <v>0.08</v>
      </c>
      <c r="H140" s="67">
        <f t="shared" si="16"/>
        <v>0</v>
      </c>
      <c r="I140" s="67">
        <f t="shared" si="17"/>
        <v>0</v>
      </c>
      <c r="J140" s="1"/>
      <c r="K140" s="1"/>
    </row>
    <row r="141" spans="1:11" ht="15">
      <c r="A141" s="18">
        <v>14</v>
      </c>
      <c r="B141" s="35" t="s">
        <v>125</v>
      </c>
      <c r="C141" s="1">
        <v>10</v>
      </c>
      <c r="D141" s="1" t="s">
        <v>23</v>
      </c>
      <c r="E141" s="36"/>
      <c r="F141" s="13">
        <f t="shared" si="15"/>
        <v>0</v>
      </c>
      <c r="G141" s="2">
        <v>0.08</v>
      </c>
      <c r="H141" s="13">
        <f t="shared" si="16"/>
        <v>0</v>
      </c>
      <c r="I141" s="13">
        <f t="shared" si="17"/>
        <v>0</v>
      </c>
      <c r="J141" s="1"/>
      <c r="K141" s="1"/>
    </row>
    <row r="142" spans="1:11" ht="15">
      <c r="A142" s="18">
        <v>15</v>
      </c>
      <c r="B142" s="35" t="s">
        <v>126</v>
      </c>
      <c r="C142" s="1">
        <v>5</v>
      </c>
      <c r="D142" s="1" t="s">
        <v>23</v>
      </c>
      <c r="E142" s="36"/>
      <c r="F142" s="13">
        <f t="shared" si="15"/>
        <v>0</v>
      </c>
      <c r="G142" s="2">
        <v>0.08</v>
      </c>
      <c r="H142" s="13">
        <f t="shared" si="16"/>
        <v>0</v>
      </c>
      <c r="I142" s="13">
        <f t="shared" si="17"/>
        <v>0</v>
      </c>
      <c r="J142" s="1"/>
      <c r="K142" s="1"/>
    </row>
    <row r="143" spans="1:11" ht="15">
      <c r="A143" s="18">
        <v>16</v>
      </c>
      <c r="B143" s="63" t="s">
        <v>127</v>
      </c>
      <c r="C143" s="1">
        <v>5</v>
      </c>
      <c r="D143" s="1" t="s">
        <v>23</v>
      </c>
      <c r="E143" s="36"/>
      <c r="F143" s="13">
        <f t="shared" si="15"/>
        <v>0</v>
      </c>
      <c r="G143" s="2">
        <v>0.08</v>
      </c>
      <c r="H143" s="13">
        <f t="shared" si="16"/>
        <v>0</v>
      </c>
      <c r="I143" s="13">
        <f t="shared" si="17"/>
        <v>0</v>
      </c>
      <c r="J143" s="1"/>
      <c r="K143" s="1"/>
    </row>
    <row r="144" spans="1:11" ht="46.5" customHeight="1">
      <c r="A144" s="18"/>
      <c r="B144" s="35" t="s">
        <v>128</v>
      </c>
      <c r="C144" s="1"/>
      <c r="D144" s="1"/>
      <c r="E144" s="36"/>
      <c r="F144" s="67">
        <f t="shared" si="15"/>
        <v>0</v>
      </c>
      <c r="G144" s="68">
        <v>0.08</v>
      </c>
      <c r="H144" s="67">
        <f t="shared" si="16"/>
        <v>0</v>
      </c>
      <c r="I144" s="67">
        <f t="shared" si="17"/>
        <v>0</v>
      </c>
      <c r="J144" s="1"/>
      <c r="K144" s="1"/>
    </row>
    <row r="145" spans="1:11" ht="15">
      <c r="A145" s="18">
        <v>17</v>
      </c>
      <c r="B145" s="35" t="s">
        <v>129</v>
      </c>
      <c r="C145" s="1">
        <v>10</v>
      </c>
      <c r="D145" s="1" t="s">
        <v>23</v>
      </c>
      <c r="E145" s="36"/>
      <c r="F145" s="13">
        <f t="shared" si="15"/>
        <v>0</v>
      </c>
      <c r="G145" s="2">
        <v>0.08</v>
      </c>
      <c r="H145" s="13">
        <f t="shared" si="16"/>
        <v>0</v>
      </c>
      <c r="I145" s="13">
        <f t="shared" si="17"/>
        <v>0</v>
      </c>
      <c r="J145" s="1"/>
      <c r="K145" s="1"/>
    </row>
    <row r="146" spans="1:11" ht="15">
      <c r="A146" s="18">
        <v>18</v>
      </c>
      <c r="B146" s="35" t="s">
        <v>130</v>
      </c>
      <c r="C146" s="1">
        <v>5</v>
      </c>
      <c r="D146" s="1" t="s">
        <v>23</v>
      </c>
      <c r="E146" s="36"/>
      <c r="F146" s="13">
        <f t="shared" si="15"/>
        <v>0</v>
      </c>
      <c r="G146" s="2">
        <v>0.08</v>
      </c>
      <c r="H146" s="13">
        <f t="shared" si="16"/>
        <v>0</v>
      </c>
      <c r="I146" s="13">
        <f t="shared" si="17"/>
        <v>0</v>
      </c>
      <c r="J146" s="1"/>
      <c r="K146" s="1"/>
    </row>
    <row r="147" spans="1:11" ht="15">
      <c r="A147" s="18">
        <v>19</v>
      </c>
      <c r="B147" s="35" t="s">
        <v>131</v>
      </c>
      <c r="C147" s="1">
        <v>5</v>
      </c>
      <c r="D147" s="1" t="s">
        <v>23</v>
      </c>
      <c r="E147" s="36"/>
      <c r="F147" s="13">
        <f t="shared" si="15"/>
        <v>0</v>
      </c>
      <c r="G147" s="2">
        <v>0.08</v>
      </c>
      <c r="H147" s="13">
        <f t="shared" si="16"/>
        <v>0</v>
      </c>
      <c r="I147" s="13">
        <f t="shared" si="17"/>
        <v>0</v>
      </c>
      <c r="J147" s="1"/>
      <c r="K147" s="1"/>
    </row>
    <row r="148" spans="1:11" ht="79.5" customHeight="1">
      <c r="A148" s="18"/>
      <c r="B148" s="35" t="s">
        <v>132</v>
      </c>
      <c r="C148" s="1"/>
      <c r="D148" s="1"/>
      <c r="E148" s="36"/>
      <c r="F148" s="67">
        <f t="shared" si="15"/>
        <v>0</v>
      </c>
      <c r="G148" s="68">
        <v>0.08</v>
      </c>
      <c r="H148" s="67">
        <f t="shared" si="16"/>
        <v>0</v>
      </c>
      <c r="I148" s="67">
        <f t="shared" si="17"/>
        <v>0</v>
      </c>
      <c r="J148" s="1"/>
      <c r="K148" s="1"/>
    </row>
    <row r="149" spans="1:11" ht="15">
      <c r="A149" s="18">
        <v>20</v>
      </c>
      <c r="B149" s="35" t="s">
        <v>129</v>
      </c>
      <c r="C149" s="1">
        <v>10</v>
      </c>
      <c r="D149" s="1" t="s">
        <v>23</v>
      </c>
      <c r="E149" s="36"/>
      <c r="F149" s="13">
        <f t="shared" si="15"/>
        <v>0</v>
      </c>
      <c r="G149" s="2">
        <v>0.08</v>
      </c>
      <c r="H149" s="13">
        <f t="shared" si="16"/>
        <v>0</v>
      </c>
      <c r="I149" s="13">
        <f t="shared" si="17"/>
        <v>0</v>
      </c>
      <c r="J149" s="1"/>
      <c r="K149" s="1"/>
    </row>
    <row r="150" spans="1:11" ht="15">
      <c r="A150" s="18">
        <v>21</v>
      </c>
      <c r="B150" s="35" t="s">
        <v>130</v>
      </c>
      <c r="C150" s="1">
        <v>10</v>
      </c>
      <c r="D150" s="1" t="s">
        <v>23</v>
      </c>
      <c r="E150" s="36"/>
      <c r="F150" s="13">
        <f t="shared" si="15"/>
        <v>0</v>
      </c>
      <c r="G150" s="2">
        <v>0.08</v>
      </c>
      <c r="H150" s="13">
        <f t="shared" si="16"/>
        <v>0</v>
      </c>
      <c r="I150" s="13">
        <f t="shared" si="17"/>
        <v>0</v>
      </c>
      <c r="J150" s="1"/>
      <c r="K150" s="1"/>
    </row>
    <row r="151" spans="1:11" ht="15">
      <c r="A151" s="18">
        <v>22</v>
      </c>
      <c r="B151" s="35" t="s">
        <v>131</v>
      </c>
      <c r="C151" s="1">
        <v>5</v>
      </c>
      <c r="D151" s="1" t="s">
        <v>23</v>
      </c>
      <c r="E151" s="36"/>
      <c r="F151" s="13">
        <f t="shared" si="15"/>
        <v>0</v>
      </c>
      <c r="G151" s="2">
        <v>0.08</v>
      </c>
      <c r="H151" s="13">
        <f t="shared" si="16"/>
        <v>0</v>
      </c>
      <c r="I151" s="13">
        <f t="shared" si="17"/>
        <v>0</v>
      </c>
      <c r="J151" s="1"/>
      <c r="K151" s="1"/>
    </row>
    <row r="152" spans="1:11" ht="15">
      <c r="A152" s="18">
        <v>23</v>
      </c>
      <c r="B152" s="35" t="s">
        <v>134</v>
      </c>
      <c r="C152" s="1">
        <v>5</v>
      </c>
      <c r="D152" s="1" t="s">
        <v>23</v>
      </c>
      <c r="E152" s="36"/>
      <c r="F152" s="13">
        <f t="shared" si="15"/>
        <v>0</v>
      </c>
      <c r="G152" s="2">
        <v>0.08</v>
      </c>
      <c r="H152" s="13">
        <f t="shared" si="16"/>
        <v>0</v>
      </c>
      <c r="I152" s="13">
        <f t="shared" si="17"/>
        <v>0</v>
      </c>
      <c r="J152" s="1"/>
      <c r="K152" s="1"/>
    </row>
    <row r="153" spans="1:11" ht="22.5">
      <c r="A153" s="18"/>
      <c r="B153" s="35" t="s">
        <v>133</v>
      </c>
      <c r="C153" s="1"/>
      <c r="D153" s="1"/>
      <c r="E153" s="36"/>
      <c r="F153" s="13"/>
      <c r="G153" s="2"/>
      <c r="H153" s="13"/>
      <c r="I153" s="13"/>
      <c r="J153" s="1"/>
      <c r="K153" s="1"/>
    </row>
    <row r="154" spans="1:11" ht="15">
      <c r="A154" s="18">
        <v>24</v>
      </c>
      <c r="B154" s="35" t="s">
        <v>135</v>
      </c>
      <c r="C154" s="1">
        <v>20</v>
      </c>
      <c r="D154" s="1" t="s">
        <v>23</v>
      </c>
      <c r="E154" s="36"/>
      <c r="F154" s="13">
        <f t="shared" si="15"/>
        <v>0</v>
      </c>
      <c r="G154" s="2">
        <v>0.08</v>
      </c>
      <c r="H154" s="13">
        <f t="shared" si="16"/>
        <v>0</v>
      </c>
      <c r="I154" s="13">
        <f t="shared" si="17"/>
        <v>0</v>
      </c>
      <c r="J154" s="1"/>
      <c r="K154" s="1"/>
    </row>
    <row r="155" spans="1:11" ht="15">
      <c r="A155" s="18">
        <v>25</v>
      </c>
      <c r="B155" s="35" t="s">
        <v>136</v>
      </c>
      <c r="C155" s="1">
        <v>20</v>
      </c>
      <c r="D155" s="1" t="s">
        <v>23</v>
      </c>
      <c r="E155" s="36"/>
      <c r="F155" s="13">
        <f t="shared" si="15"/>
        <v>0</v>
      </c>
      <c r="G155" s="2">
        <v>0.08</v>
      </c>
      <c r="H155" s="13">
        <f t="shared" si="16"/>
        <v>0</v>
      </c>
      <c r="I155" s="13">
        <f t="shared" si="17"/>
        <v>0</v>
      </c>
      <c r="J155" s="1"/>
      <c r="K155" s="1"/>
    </row>
    <row r="156" spans="1:11" ht="15">
      <c r="A156" s="195" t="s">
        <v>24</v>
      </c>
      <c r="B156" s="195"/>
      <c r="C156" s="195"/>
      <c r="D156" s="195"/>
      <c r="E156" s="195"/>
      <c r="F156" s="77">
        <f>SUM(F127:F155)</f>
        <v>0</v>
      </c>
      <c r="G156" s="78">
        <v>0.08</v>
      </c>
      <c r="H156" s="77">
        <f>SUM(H127:H155)</f>
        <v>0</v>
      </c>
      <c r="I156" s="77">
        <f>SUM(I127:I155)</f>
        <v>0</v>
      </c>
      <c r="J156" s="17"/>
      <c r="K156" s="17"/>
    </row>
    <row r="157" spans="1:11" ht="15">
      <c r="A157" s="31"/>
      <c r="B157" s="32"/>
      <c r="C157" s="32"/>
      <c r="D157" s="32"/>
      <c r="E157" s="32"/>
      <c r="F157" s="33"/>
      <c r="G157" s="34"/>
      <c r="H157" s="33"/>
      <c r="I157" s="33"/>
      <c r="J157" s="17"/>
      <c r="K157" s="17"/>
    </row>
    <row r="158" spans="1:11" ht="48">
      <c r="A158" s="31"/>
      <c r="B158" s="64" t="s">
        <v>137</v>
      </c>
      <c r="C158" s="32"/>
      <c r="D158" s="32"/>
      <c r="E158" s="32"/>
      <c r="F158" s="33"/>
      <c r="G158" s="34"/>
      <c r="H158" s="33"/>
      <c r="I158" s="33"/>
      <c r="J158" s="17"/>
      <c r="K158" s="17"/>
    </row>
    <row r="159" spans="1:11" ht="15">
      <c r="A159" s="31"/>
      <c r="B159" s="64"/>
      <c r="C159" s="32"/>
      <c r="D159" s="32"/>
      <c r="E159" s="32"/>
      <c r="F159" s="33"/>
      <c r="G159" s="34"/>
      <c r="H159" s="33"/>
      <c r="I159" s="33"/>
      <c r="J159" s="17"/>
      <c r="K159" s="17"/>
    </row>
    <row r="160" spans="1:11" ht="15">
      <c r="A160" s="31"/>
      <c r="B160" s="64"/>
      <c r="C160" s="32"/>
      <c r="D160" s="32"/>
      <c r="E160" s="32"/>
      <c r="F160" s="33"/>
      <c r="G160" s="34"/>
      <c r="H160" s="33"/>
      <c r="I160" s="33"/>
      <c r="J160" s="17"/>
      <c r="K160" s="17"/>
    </row>
    <row r="161" spans="1:11" ht="15">
      <c r="A161" s="31"/>
      <c r="B161" s="64"/>
      <c r="C161" s="32"/>
      <c r="D161" s="32"/>
      <c r="E161" s="32"/>
      <c r="F161" s="33"/>
      <c r="G161" s="34"/>
      <c r="H161" s="33"/>
      <c r="I161" s="33"/>
      <c r="J161" s="17"/>
      <c r="K161" s="17"/>
    </row>
    <row r="162" spans="2:9" ht="15.75">
      <c r="B162" s="27" t="s">
        <v>144</v>
      </c>
      <c r="C162" s="61"/>
      <c r="D162" s="61"/>
      <c r="E162" s="61"/>
      <c r="F162" s="179">
        <f>F172</f>
        <v>0</v>
      </c>
      <c r="G162" s="179"/>
      <c r="H162" s="179"/>
      <c r="I162" s="179">
        <f>I172</f>
        <v>0</v>
      </c>
    </row>
    <row r="163" spans="2:9" ht="15.75">
      <c r="B163" s="27"/>
      <c r="C163" s="61"/>
      <c r="D163" s="61"/>
      <c r="E163" s="61"/>
      <c r="F163" s="61"/>
      <c r="G163" s="61"/>
      <c r="H163" s="61"/>
      <c r="I163" s="61"/>
    </row>
    <row r="164" ht="15.75" thickBot="1">
      <c r="B164" s="53" t="s">
        <v>141</v>
      </c>
    </row>
    <row r="165" spans="1:11" ht="45.75" thickBot="1">
      <c r="A165" s="62" t="s">
        <v>12</v>
      </c>
      <c r="B165" s="30" t="s">
        <v>13</v>
      </c>
      <c r="C165" s="7" t="s">
        <v>14</v>
      </c>
      <c r="D165" s="7" t="s">
        <v>15</v>
      </c>
      <c r="E165" s="7" t="s">
        <v>16</v>
      </c>
      <c r="F165" s="7" t="s">
        <v>17</v>
      </c>
      <c r="G165" s="8" t="s">
        <v>18</v>
      </c>
      <c r="H165" s="8" t="s">
        <v>19</v>
      </c>
      <c r="I165" s="7" t="s">
        <v>20</v>
      </c>
      <c r="J165" s="7" t="s">
        <v>21</v>
      </c>
      <c r="K165" s="7" t="s">
        <v>22</v>
      </c>
    </row>
    <row r="166" spans="1:11" ht="90">
      <c r="A166" s="18">
        <v>1</v>
      </c>
      <c r="B166" s="35" t="s">
        <v>138</v>
      </c>
      <c r="C166" s="1">
        <v>20</v>
      </c>
      <c r="D166" s="1" t="s">
        <v>23</v>
      </c>
      <c r="E166" s="36"/>
      <c r="F166" s="13">
        <f>E166*C166</f>
        <v>0</v>
      </c>
      <c r="G166" s="2">
        <v>0.08</v>
      </c>
      <c r="H166" s="13">
        <f>F166*G166</f>
        <v>0</v>
      </c>
      <c r="I166" s="70">
        <f>F166+H166</f>
        <v>0</v>
      </c>
      <c r="J166" s="69"/>
      <c r="K166" s="69"/>
    </row>
    <row r="167" spans="1:11" ht="22.5">
      <c r="A167" s="18" t="s">
        <v>2</v>
      </c>
      <c r="B167" s="35" t="s">
        <v>139</v>
      </c>
      <c r="C167" s="1"/>
      <c r="D167" s="1"/>
      <c r="E167" s="36"/>
      <c r="F167" s="13"/>
      <c r="G167" s="2"/>
      <c r="H167" s="13"/>
      <c r="I167" s="70"/>
      <c r="J167" s="69"/>
      <c r="K167" s="69"/>
    </row>
    <row r="168" spans="1:11" ht="45" customHeight="1">
      <c r="A168" s="18">
        <v>2</v>
      </c>
      <c r="B168" s="35" t="s">
        <v>120</v>
      </c>
      <c r="C168" s="1">
        <v>5</v>
      </c>
      <c r="D168" s="1" t="s">
        <v>23</v>
      </c>
      <c r="E168" s="36"/>
      <c r="F168" s="13">
        <f>E168*C168</f>
        <v>0</v>
      </c>
      <c r="G168" s="2">
        <v>0.08</v>
      </c>
      <c r="H168" s="13">
        <f>F168*G168</f>
        <v>0</v>
      </c>
      <c r="I168" s="70">
        <f>F168+H168</f>
        <v>0</v>
      </c>
      <c r="J168" s="69"/>
      <c r="K168" s="69"/>
    </row>
    <row r="169" spans="1:11" ht="59.25" customHeight="1">
      <c r="A169" s="18">
        <v>3</v>
      </c>
      <c r="B169" s="35" t="s">
        <v>121</v>
      </c>
      <c r="C169" s="1">
        <v>10</v>
      </c>
      <c r="D169" s="1" t="s">
        <v>23</v>
      </c>
      <c r="E169" s="36"/>
      <c r="F169" s="13">
        <f>E169*C169</f>
        <v>0</v>
      </c>
      <c r="G169" s="2">
        <v>0.08</v>
      </c>
      <c r="H169" s="13">
        <f>F169*G169</f>
        <v>0</v>
      </c>
      <c r="I169" s="70">
        <f>F169+H169</f>
        <v>0</v>
      </c>
      <c r="J169" s="69"/>
      <c r="K169" s="69"/>
    </row>
    <row r="170" spans="1:11" ht="12" customHeight="1">
      <c r="A170" s="18">
        <v>4</v>
      </c>
      <c r="B170" s="35" t="s">
        <v>122</v>
      </c>
      <c r="C170" s="1">
        <v>10</v>
      </c>
      <c r="D170" s="1" t="s">
        <v>23</v>
      </c>
      <c r="E170" s="36"/>
      <c r="F170" s="13">
        <f>E170*C170</f>
        <v>0</v>
      </c>
      <c r="G170" s="2">
        <v>0.08</v>
      </c>
      <c r="H170" s="13">
        <f>F170*G170</f>
        <v>0</v>
      </c>
      <c r="I170" s="70">
        <f>F170+H170</f>
        <v>0</v>
      </c>
      <c r="J170" s="69"/>
      <c r="K170" s="69"/>
    </row>
    <row r="171" spans="1:11" ht="12" customHeight="1">
      <c r="A171" s="18">
        <v>5</v>
      </c>
      <c r="B171" s="35" t="s">
        <v>123</v>
      </c>
      <c r="C171" s="1">
        <v>10</v>
      </c>
      <c r="D171" s="1" t="s">
        <v>23</v>
      </c>
      <c r="E171" s="36"/>
      <c r="F171" s="13">
        <f>E171*C171</f>
        <v>0</v>
      </c>
      <c r="G171" s="2">
        <v>0.08</v>
      </c>
      <c r="H171" s="13">
        <f>F171*G171</f>
        <v>0</v>
      </c>
      <c r="I171" s="70">
        <f>F171+H171</f>
        <v>0</v>
      </c>
      <c r="J171" s="69"/>
      <c r="K171" s="69"/>
    </row>
    <row r="172" spans="1:11" ht="15">
      <c r="A172" s="195" t="s">
        <v>24</v>
      </c>
      <c r="B172" s="196"/>
      <c r="C172" s="196"/>
      <c r="D172" s="196"/>
      <c r="E172" s="196"/>
      <c r="F172" s="77">
        <f>SUM(F166:F171)</f>
        <v>0</v>
      </c>
      <c r="G172" s="78">
        <v>0.08</v>
      </c>
      <c r="H172" s="77">
        <f>SUM(H166:H171)</f>
        <v>0</v>
      </c>
      <c r="I172" s="77">
        <f>SUM(I166:I171)</f>
        <v>0</v>
      </c>
      <c r="J172" s="17"/>
      <c r="K172" s="17"/>
    </row>
    <row r="173" spans="1:11" ht="15">
      <c r="A173" s="31"/>
      <c r="B173" s="32"/>
      <c r="C173" s="32"/>
      <c r="D173" s="32"/>
      <c r="E173" s="32"/>
      <c r="F173" s="33"/>
      <c r="G173" s="34"/>
      <c r="H173" s="33"/>
      <c r="I173" s="33"/>
      <c r="J173" s="17"/>
      <c r="K173" s="17"/>
    </row>
    <row r="174" spans="1:11" ht="15">
      <c r="A174" s="31"/>
      <c r="B174" s="32"/>
      <c r="C174" s="32"/>
      <c r="D174" s="32"/>
      <c r="E174" s="32"/>
      <c r="F174" s="33"/>
      <c r="G174" s="34"/>
      <c r="H174" s="33"/>
      <c r="I174" s="33"/>
      <c r="J174" s="17"/>
      <c r="K174" s="17"/>
    </row>
    <row r="175" spans="1:11" ht="15">
      <c r="A175" s="31"/>
      <c r="B175" s="32"/>
      <c r="C175" s="32"/>
      <c r="D175" s="32"/>
      <c r="E175" s="32"/>
      <c r="F175" s="33"/>
      <c r="G175" s="34"/>
      <c r="H175" s="33"/>
      <c r="I175" s="33"/>
      <c r="J175" s="17"/>
      <c r="K175" s="17"/>
    </row>
    <row r="176" spans="1:11" ht="15">
      <c r="A176" s="31"/>
      <c r="B176" s="32"/>
      <c r="C176" s="32"/>
      <c r="D176" s="32"/>
      <c r="E176" s="32"/>
      <c r="F176" s="33"/>
      <c r="G176" s="34"/>
      <c r="H176" s="33"/>
      <c r="I176" s="33"/>
      <c r="J176" s="17"/>
      <c r="K176" s="17"/>
    </row>
    <row r="177" spans="1:11" ht="15">
      <c r="A177" s="31"/>
      <c r="B177" s="32"/>
      <c r="C177" s="32"/>
      <c r="D177" s="32"/>
      <c r="E177" s="32"/>
      <c r="F177" s="33"/>
      <c r="G177" s="34"/>
      <c r="H177" s="33"/>
      <c r="I177" s="33"/>
      <c r="J177" s="17"/>
      <c r="K177" s="17"/>
    </row>
    <row r="178" spans="1:11" ht="15">
      <c r="A178" s="31"/>
      <c r="B178" s="32"/>
      <c r="C178" s="32"/>
      <c r="D178" s="32"/>
      <c r="E178" s="32"/>
      <c r="F178" s="33"/>
      <c r="G178" s="34"/>
      <c r="H178" s="33"/>
      <c r="I178" s="33"/>
      <c r="J178" s="17"/>
      <c r="K178" s="17"/>
    </row>
    <row r="179" spans="1:11" ht="15">
      <c r="A179" s="31"/>
      <c r="B179" s="32"/>
      <c r="C179" s="32"/>
      <c r="D179" s="32"/>
      <c r="E179" s="32"/>
      <c r="F179" s="33"/>
      <c r="G179" s="34"/>
      <c r="H179" s="33"/>
      <c r="I179" s="33"/>
      <c r="J179" s="17"/>
      <c r="K179" s="17"/>
    </row>
    <row r="180" spans="1:11" ht="15">
      <c r="A180" s="31"/>
      <c r="B180" s="64"/>
      <c r="C180" s="32"/>
      <c r="D180" s="32"/>
      <c r="E180" s="32"/>
      <c r="F180" s="33"/>
      <c r="G180" s="34"/>
      <c r="H180" s="33"/>
      <c r="I180" s="33"/>
      <c r="J180" s="17"/>
      <c r="K180" s="17"/>
    </row>
    <row r="181" spans="2:9" ht="15.75">
      <c r="B181" s="27" t="s">
        <v>226</v>
      </c>
      <c r="F181" s="180">
        <f>F266</f>
        <v>0</v>
      </c>
      <c r="G181" s="180"/>
      <c r="H181" s="180"/>
      <c r="I181" s="180">
        <f>I266</f>
        <v>0</v>
      </c>
    </row>
    <row r="182" ht="15.75">
      <c r="B182" s="27"/>
    </row>
    <row r="183" ht="15.75" thickBot="1">
      <c r="B183" t="s">
        <v>145</v>
      </c>
    </row>
    <row r="184" spans="1:11" ht="45.75" thickBot="1">
      <c r="A184" s="6" t="s">
        <v>12</v>
      </c>
      <c r="B184" s="7" t="s">
        <v>13</v>
      </c>
      <c r="C184" s="7" t="s">
        <v>14</v>
      </c>
      <c r="D184" s="7" t="s">
        <v>15</v>
      </c>
      <c r="E184" s="7" t="s">
        <v>16</v>
      </c>
      <c r="F184" s="7" t="s">
        <v>17</v>
      </c>
      <c r="G184" s="8" t="s">
        <v>18</v>
      </c>
      <c r="H184" s="8" t="s">
        <v>19</v>
      </c>
      <c r="I184" s="7" t="s">
        <v>20</v>
      </c>
      <c r="J184" s="7" t="s">
        <v>21</v>
      </c>
      <c r="K184" s="85" t="s">
        <v>22</v>
      </c>
    </row>
    <row r="185" spans="1:11" ht="90">
      <c r="A185" s="86">
        <v>1</v>
      </c>
      <c r="B185" s="87" t="s">
        <v>146</v>
      </c>
      <c r="C185" s="88">
        <v>25</v>
      </c>
      <c r="D185" s="87" t="s">
        <v>23</v>
      </c>
      <c r="E185" s="186"/>
      <c r="F185" s="89">
        <f aca="true" t="shared" si="18" ref="F185:F229">E185*C185</f>
        <v>0</v>
      </c>
      <c r="G185" s="90">
        <v>0.08</v>
      </c>
      <c r="H185" s="89">
        <f aca="true" t="shared" si="19" ref="H185:H244">I185-F185</f>
        <v>0</v>
      </c>
      <c r="I185" s="89">
        <f aca="true" t="shared" si="20" ref="I185:I244">F185*1.08</f>
        <v>0</v>
      </c>
      <c r="J185" s="102"/>
      <c r="K185" s="102"/>
    </row>
    <row r="186" spans="1:11" ht="78.75">
      <c r="A186" s="91">
        <v>2</v>
      </c>
      <c r="B186" s="92" t="s">
        <v>147</v>
      </c>
      <c r="C186" s="18">
        <v>50</v>
      </c>
      <c r="D186" s="92" t="s">
        <v>23</v>
      </c>
      <c r="E186" s="36"/>
      <c r="F186" s="93">
        <f t="shared" si="18"/>
        <v>0</v>
      </c>
      <c r="G186" s="94">
        <v>0.08</v>
      </c>
      <c r="H186" s="93">
        <f t="shared" si="19"/>
        <v>0</v>
      </c>
      <c r="I186" s="93">
        <f t="shared" si="20"/>
        <v>0</v>
      </c>
      <c r="J186" s="57"/>
      <c r="K186" s="57"/>
    </row>
    <row r="187" spans="1:11" ht="15">
      <c r="A187" s="91">
        <v>3</v>
      </c>
      <c r="B187" s="92" t="s">
        <v>148</v>
      </c>
      <c r="C187" s="18">
        <v>10</v>
      </c>
      <c r="D187" s="92" t="s">
        <v>23</v>
      </c>
      <c r="E187" s="36"/>
      <c r="F187" s="93">
        <f t="shared" si="18"/>
        <v>0</v>
      </c>
      <c r="G187" s="94">
        <v>0.08</v>
      </c>
      <c r="H187" s="93">
        <f t="shared" si="19"/>
        <v>0</v>
      </c>
      <c r="I187" s="93">
        <f t="shared" si="20"/>
        <v>0</v>
      </c>
      <c r="J187" s="57"/>
      <c r="K187" s="57"/>
    </row>
    <row r="188" spans="1:11" ht="15">
      <c r="A188" s="91">
        <v>4</v>
      </c>
      <c r="B188" s="92" t="s">
        <v>149</v>
      </c>
      <c r="C188" s="18">
        <v>10</v>
      </c>
      <c r="D188" s="92" t="s">
        <v>23</v>
      </c>
      <c r="E188" s="36"/>
      <c r="F188" s="93">
        <f t="shared" si="18"/>
        <v>0</v>
      </c>
      <c r="G188" s="94">
        <v>0.08</v>
      </c>
      <c r="H188" s="93">
        <f t="shared" si="19"/>
        <v>0</v>
      </c>
      <c r="I188" s="93">
        <f t="shared" si="20"/>
        <v>0</v>
      </c>
      <c r="J188" s="57"/>
      <c r="K188" s="57"/>
    </row>
    <row r="189" spans="1:11" ht="22.5">
      <c r="A189" s="91">
        <v>5</v>
      </c>
      <c r="B189" s="92" t="s">
        <v>150</v>
      </c>
      <c r="C189" s="18">
        <v>75</v>
      </c>
      <c r="D189" s="92" t="s">
        <v>23</v>
      </c>
      <c r="E189" s="36"/>
      <c r="F189" s="93">
        <f t="shared" si="18"/>
        <v>0</v>
      </c>
      <c r="G189" s="94">
        <v>0.08</v>
      </c>
      <c r="H189" s="93">
        <f t="shared" si="19"/>
        <v>0</v>
      </c>
      <c r="I189" s="93">
        <f t="shared" si="20"/>
        <v>0</v>
      </c>
      <c r="J189" s="57"/>
      <c r="K189" s="57"/>
    </row>
    <row r="190" spans="1:11" ht="15">
      <c r="A190" s="91">
        <v>6</v>
      </c>
      <c r="B190" s="92" t="s">
        <v>151</v>
      </c>
      <c r="C190" s="18">
        <v>250</v>
      </c>
      <c r="D190" s="92" t="s">
        <v>23</v>
      </c>
      <c r="E190" s="36"/>
      <c r="F190" s="93">
        <f t="shared" si="18"/>
        <v>0</v>
      </c>
      <c r="G190" s="94">
        <v>0.08</v>
      </c>
      <c r="H190" s="93">
        <f t="shared" si="19"/>
        <v>0</v>
      </c>
      <c r="I190" s="93">
        <f t="shared" si="20"/>
        <v>0</v>
      </c>
      <c r="J190" s="57"/>
      <c r="K190" s="57"/>
    </row>
    <row r="191" spans="1:11" ht="67.5">
      <c r="A191" s="91">
        <v>7</v>
      </c>
      <c r="B191" s="92" t="s">
        <v>152</v>
      </c>
      <c r="C191" s="18">
        <v>5</v>
      </c>
      <c r="D191" s="92" t="s">
        <v>23</v>
      </c>
      <c r="E191" s="36"/>
      <c r="F191" s="93">
        <f t="shared" si="18"/>
        <v>0</v>
      </c>
      <c r="G191" s="94">
        <v>0.08</v>
      </c>
      <c r="H191" s="93">
        <f t="shared" si="19"/>
        <v>0</v>
      </c>
      <c r="I191" s="93">
        <f t="shared" si="20"/>
        <v>0</v>
      </c>
      <c r="J191" s="57"/>
      <c r="K191" s="57"/>
    </row>
    <row r="192" spans="1:11" ht="22.5">
      <c r="A192" s="91">
        <v>8</v>
      </c>
      <c r="B192" s="92" t="s">
        <v>153</v>
      </c>
      <c r="C192" s="18">
        <v>10</v>
      </c>
      <c r="D192" s="92" t="s">
        <v>23</v>
      </c>
      <c r="E192" s="36"/>
      <c r="F192" s="93">
        <f t="shared" si="18"/>
        <v>0</v>
      </c>
      <c r="G192" s="94">
        <v>0.08</v>
      </c>
      <c r="H192" s="93">
        <f t="shared" si="19"/>
        <v>0</v>
      </c>
      <c r="I192" s="93">
        <f t="shared" si="20"/>
        <v>0</v>
      </c>
      <c r="J192" s="57"/>
      <c r="K192" s="57"/>
    </row>
    <row r="193" spans="1:11" ht="15">
      <c r="A193" s="91">
        <v>9</v>
      </c>
      <c r="B193" s="92" t="s">
        <v>154</v>
      </c>
      <c r="C193" s="18">
        <v>5</v>
      </c>
      <c r="D193" s="92" t="s">
        <v>23</v>
      </c>
      <c r="E193" s="36"/>
      <c r="F193" s="93">
        <f t="shared" si="18"/>
        <v>0</v>
      </c>
      <c r="G193" s="94">
        <v>0.08</v>
      </c>
      <c r="H193" s="93">
        <f t="shared" si="19"/>
        <v>0</v>
      </c>
      <c r="I193" s="93">
        <f t="shared" si="20"/>
        <v>0</v>
      </c>
      <c r="J193" s="57"/>
      <c r="K193" s="57"/>
    </row>
    <row r="194" spans="1:11" ht="22.5">
      <c r="A194" s="91">
        <v>10</v>
      </c>
      <c r="B194" s="92" t="s">
        <v>155</v>
      </c>
      <c r="C194" s="18">
        <v>5</v>
      </c>
      <c r="D194" s="92" t="s">
        <v>23</v>
      </c>
      <c r="E194" s="36"/>
      <c r="F194" s="93">
        <f t="shared" si="18"/>
        <v>0</v>
      </c>
      <c r="G194" s="94">
        <v>0.08</v>
      </c>
      <c r="H194" s="93">
        <f t="shared" si="19"/>
        <v>0</v>
      </c>
      <c r="I194" s="93">
        <f t="shared" si="20"/>
        <v>0</v>
      </c>
      <c r="J194" s="57"/>
      <c r="K194" s="57"/>
    </row>
    <row r="195" spans="1:11" ht="78.75">
      <c r="A195" s="91">
        <v>11</v>
      </c>
      <c r="B195" s="92" t="s">
        <v>156</v>
      </c>
      <c r="C195" s="18">
        <v>10</v>
      </c>
      <c r="D195" s="92" t="s">
        <v>23</v>
      </c>
      <c r="E195" s="36"/>
      <c r="F195" s="93">
        <f t="shared" si="18"/>
        <v>0</v>
      </c>
      <c r="G195" s="94">
        <v>0.08</v>
      </c>
      <c r="H195" s="93">
        <f t="shared" si="19"/>
        <v>0</v>
      </c>
      <c r="I195" s="93">
        <f t="shared" si="20"/>
        <v>0</v>
      </c>
      <c r="J195" s="57"/>
      <c r="K195" s="57"/>
    </row>
    <row r="196" spans="1:11" ht="15">
      <c r="A196" s="91">
        <v>12</v>
      </c>
      <c r="B196" s="92" t="s">
        <v>157</v>
      </c>
      <c r="C196" s="18">
        <v>1</v>
      </c>
      <c r="D196" s="92" t="s">
        <v>23</v>
      </c>
      <c r="E196" s="36"/>
      <c r="F196" s="93">
        <f t="shared" si="18"/>
        <v>0</v>
      </c>
      <c r="G196" s="94">
        <v>0.08</v>
      </c>
      <c r="H196" s="93">
        <f t="shared" si="19"/>
        <v>0</v>
      </c>
      <c r="I196" s="93">
        <f t="shared" si="20"/>
        <v>0</v>
      </c>
      <c r="J196" s="57"/>
      <c r="K196" s="57"/>
    </row>
    <row r="197" spans="1:11" ht="15">
      <c r="A197" s="91">
        <v>13</v>
      </c>
      <c r="B197" s="92" t="s">
        <v>158</v>
      </c>
      <c r="C197" s="18">
        <v>1</v>
      </c>
      <c r="D197" s="92" t="s">
        <v>23</v>
      </c>
      <c r="E197" s="36"/>
      <c r="F197" s="93">
        <f t="shared" si="18"/>
        <v>0</v>
      </c>
      <c r="G197" s="94">
        <v>0.08</v>
      </c>
      <c r="H197" s="93">
        <f t="shared" si="19"/>
        <v>0</v>
      </c>
      <c r="I197" s="93">
        <f t="shared" si="20"/>
        <v>0</v>
      </c>
      <c r="J197" s="57"/>
      <c r="K197" s="57"/>
    </row>
    <row r="198" spans="1:11" ht="78.75">
      <c r="A198" s="91">
        <v>14</v>
      </c>
      <c r="B198" s="92" t="s">
        <v>159</v>
      </c>
      <c r="C198" s="18">
        <v>20</v>
      </c>
      <c r="D198" s="92" t="s">
        <v>23</v>
      </c>
      <c r="E198" s="36"/>
      <c r="F198" s="93">
        <f t="shared" si="18"/>
        <v>0</v>
      </c>
      <c r="G198" s="94">
        <v>0.08</v>
      </c>
      <c r="H198" s="93">
        <f t="shared" si="19"/>
        <v>0</v>
      </c>
      <c r="I198" s="93">
        <f t="shared" si="20"/>
        <v>0</v>
      </c>
      <c r="J198" s="57"/>
      <c r="K198" s="57"/>
    </row>
    <row r="199" spans="1:11" ht="45">
      <c r="A199" s="91">
        <v>15</v>
      </c>
      <c r="B199" s="92" t="s">
        <v>160</v>
      </c>
      <c r="C199" s="18">
        <v>15</v>
      </c>
      <c r="D199" s="92" t="s">
        <v>23</v>
      </c>
      <c r="E199" s="36"/>
      <c r="F199" s="93">
        <f t="shared" si="18"/>
        <v>0</v>
      </c>
      <c r="G199" s="94">
        <v>0.08</v>
      </c>
      <c r="H199" s="93">
        <f t="shared" si="19"/>
        <v>0</v>
      </c>
      <c r="I199" s="93">
        <f t="shared" si="20"/>
        <v>0</v>
      </c>
      <c r="J199" s="57"/>
      <c r="K199" s="57"/>
    </row>
    <row r="200" spans="1:11" ht="78.75">
      <c r="A200" s="91">
        <v>16</v>
      </c>
      <c r="B200" s="92" t="s">
        <v>161</v>
      </c>
      <c r="C200" s="18">
        <v>25</v>
      </c>
      <c r="D200" s="92" t="s">
        <v>23</v>
      </c>
      <c r="E200" s="36"/>
      <c r="F200" s="93">
        <f t="shared" si="18"/>
        <v>0</v>
      </c>
      <c r="G200" s="94">
        <v>0.08</v>
      </c>
      <c r="H200" s="93">
        <f t="shared" si="19"/>
        <v>0</v>
      </c>
      <c r="I200" s="93">
        <f t="shared" si="20"/>
        <v>0</v>
      </c>
      <c r="J200" s="57"/>
      <c r="K200" s="57"/>
    </row>
    <row r="201" spans="1:11" ht="15">
      <c r="A201" s="91">
        <v>17</v>
      </c>
      <c r="B201" s="92" t="s">
        <v>162</v>
      </c>
      <c r="C201" s="18">
        <v>240</v>
      </c>
      <c r="D201" s="92" t="s">
        <v>23</v>
      </c>
      <c r="E201" s="36"/>
      <c r="F201" s="93">
        <f t="shared" si="18"/>
        <v>0</v>
      </c>
      <c r="G201" s="94">
        <v>0.08</v>
      </c>
      <c r="H201" s="93">
        <f t="shared" si="19"/>
        <v>0</v>
      </c>
      <c r="I201" s="93">
        <f t="shared" si="20"/>
        <v>0</v>
      </c>
      <c r="J201" s="57"/>
      <c r="K201" s="57"/>
    </row>
    <row r="202" spans="1:11" ht="15">
      <c r="A202" s="91">
        <v>18</v>
      </c>
      <c r="B202" s="92" t="s">
        <v>163</v>
      </c>
      <c r="C202" s="18">
        <v>15</v>
      </c>
      <c r="D202" s="92" t="s">
        <v>23</v>
      </c>
      <c r="E202" s="36"/>
      <c r="F202" s="93">
        <f t="shared" si="18"/>
        <v>0</v>
      </c>
      <c r="G202" s="94">
        <v>0.08</v>
      </c>
      <c r="H202" s="93">
        <f t="shared" si="19"/>
        <v>0</v>
      </c>
      <c r="I202" s="93">
        <f t="shared" si="20"/>
        <v>0</v>
      </c>
      <c r="J202" s="57"/>
      <c r="K202" s="57"/>
    </row>
    <row r="203" spans="1:11" ht="15">
      <c r="A203" s="91">
        <v>19</v>
      </c>
      <c r="B203" s="92" t="s">
        <v>164</v>
      </c>
      <c r="C203" s="18">
        <v>60</v>
      </c>
      <c r="D203" s="92" t="s">
        <v>23</v>
      </c>
      <c r="E203" s="36"/>
      <c r="F203" s="93">
        <f t="shared" si="18"/>
        <v>0</v>
      </c>
      <c r="G203" s="94">
        <v>0.08</v>
      </c>
      <c r="H203" s="93">
        <f t="shared" si="19"/>
        <v>0</v>
      </c>
      <c r="I203" s="93">
        <f t="shared" si="20"/>
        <v>0</v>
      </c>
      <c r="J203" s="57"/>
      <c r="K203" s="57"/>
    </row>
    <row r="204" spans="1:11" ht="45">
      <c r="A204" s="91">
        <v>20</v>
      </c>
      <c r="B204" s="92" t="s">
        <v>165</v>
      </c>
      <c r="C204" s="18">
        <v>1</v>
      </c>
      <c r="D204" s="92" t="s">
        <v>23</v>
      </c>
      <c r="E204" s="36"/>
      <c r="F204" s="93">
        <f t="shared" si="18"/>
        <v>0</v>
      </c>
      <c r="G204" s="94">
        <v>0.08</v>
      </c>
      <c r="H204" s="93">
        <f t="shared" si="19"/>
        <v>0</v>
      </c>
      <c r="I204" s="93">
        <f t="shared" si="20"/>
        <v>0</v>
      </c>
      <c r="J204" s="57"/>
      <c r="K204" s="57"/>
    </row>
    <row r="205" spans="1:11" ht="15">
      <c r="A205" s="91">
        <v>21</v>
      </c>
      <c r="B205" s="92" t="s">
        <v>166</v>
      </c>
      <c r="C205" s="18">
        <v>1</v>
      </c>
      <c r="D205" s="92" t="s">
        <v>23</v>
      </c>
      <c r="E205" s="36"/>
      <c r="F205" s="93">
        <f t="shared" si="18"/>
        <v>0</v>
      </c>
      <c r="G205" s="94">
        <v>0.08</v>
      </c>
      <c r="H205" s="93">
        <f t="shared" si="19"/>
        <v>0</v>
      </c>
      <c r="I205" s="93">
        <f t="shared" si="20"/>
        <v>0</v>
      </c>
      <c r="J205" s="57"/>
      <c r="K205" s="57"/>
    </row>
    <row r="206" spans="1:11" ht="22.5">
      <c r="A206" s="91">
        <v>22</v>
      </c>
      <c r="B206" s="92" t="s">
        <v>167</v>
      </c>
      <c r="C206" s="18">
        <v>1</v>
      </c>
      <c r="D206" s="92" t="s">
        <v>23</v>
      </c>
      <c r="E206" s="36"/>
      <c r="F206" s="93">
        <f t="shared" si="18"/>
        <v>0</v>
      </c>
      <c r="G206" s="94">
        <v>0.08</v>
      </c>
      <c r="H206" s="93">
        <f t="shared" si="19"/>
        <v>0</v>
      </c>
      <c r="I206" s="93">
        <f t="shared" si="20"/>
        <v>0</v>
      </c>
      <c r="J206" s="57"/>
      <c r="K206" s="57"/>
    </row>
    <row r="207" spans="1:11" ht="45">
      <c r="A207" s="91">
        <v>23</v>
      </c>
      <c r="B207" s="92" t="s">
        <v>168</v>
      </c>
      <c r="C207" s="18">
        <v>1</v>
      </c>
      <c r="D207" s="92" t="s">
        <v>23</v>
      </c>
      <c r="E207" s="36"/>
      <c r="F207" s="93">
        <f t="shared" si="18"/>
        <v>0</v>
      </c>
      <c r="G207" s="94">
        <v>0.08</v>
      </c>
      <c r="H207" s="93">
        <f t="shared" si="19"/>
        <v>0</v>
      </c>
      <c r="I207" s="93">
        <f t="shared" si="20"/>
        <v>0</v>
      </c>
      <c r="J207" s="57"/>
      <c r="K207" s="57"/>
    </row>
    <row r="208" spans="1:11" ht="22.5">
      <c r="A208" s="91">
        <v>24</v>
      </c>
      <c r="B208" s="92" t="s">
        <v>169</v>
      </c>
      <c r="C208" s="18">
        <v>10</v>
      </c>
      <c r="D208" s="92" t="s">
        <v>23</v>
      </c>
      <c r="E208" s="36"/>
      <c r="F208" s="93">
        <f t="shared" si="18"/>
        <v>0</v>
      </c>
      <c r="G208" s="94">
        <v>0.08</v>
      </c>
      <c r="H208" s="93">
        <f t="shared" si="19"/>
        <v>0</v>
      </c>
      <c r="I208" s="93">
        <f t="shared" si="20"/>
        <v>0</v>
      </c>
      <c r="J208" s="57"/>
      <c r="K208" s="57"/>
    </row>
    <row r="209" spans="1:11" ht="15">
      <c r="A209" s="91">
        <v>25</v>
      </c>
      <c r="B209" s="92" t="s">
        <v>170</v>
      </c>
      <c r="C209" s="18">
        <v>1</v>
      </c>
      <c r="D209" s="92" t="s">
        <v>23</v>
      </c>
      <c r="E209" s="36"/>
      <c r="F209" s="93">
        <f t="shared" si="18"/>
        <v>0</v>
      </c>
      <c r="G209" s="94">
        <v>0.08</v>
      </c>
      <c r="H209" s="93">
        <f t="shared" si="19"/>
        <v>0</v>
      </c>
      <c r="I209" s="93">
        <f t="shared" si="20"/>
        <v>0</v>
      </c>
      <c r="J209" s="57"/>
      <c r="K209" s="57"/>
    </row>
    <row r="210" spans="1:11" ht="22.5">
      <c r="A210" s="91">
        <v>26</v>
      </c>
      <c r="B210" s="92" t="s">
        <v>171</v>
      </c>
      <c r="C210" s="18">
        <v>1</v>
      </c>
      <c r="D210" s="92" t="s">
        <v>23</v>
      </c>
      <c r="E210" s="36"/>
      <c r="F210" s="93">
        <f t="shared" si="18"/>
        <v>0</v>
      </c>
      <c r="G210" s="94">
        <v>0.08</v>
      </c>
      <c r="H210" s="93">
        <f t="shared" si="19"/>
        <v>0</v>
      </c>
      <c r="I210" s="93">
        <f t="shared" si="20"/>
        <v>0</v>
      </c>
      <c r="J210" s="57"/>
      <c r="K210" s="57"/>
    </row>
    <row r="211" spans="1:11" ht="78.75">
      <c r="A211" s="91">
        <v>27</v>
      </c>
      <c r="B211" s="92" t="s">
        <v>172</v>
      </c>
      <c r="C211" s="18">
        <v>150</v>
      </c>
      <c r="D211" s="92" t="s">
        <v>23</v>
      </c>
      <c r="E211" s="36"/>
      <c r="F211" s="93">
        <f t="shared" si="18"/>
        <v>0</v>
      </c>
      <c r="G211" s="94">
        <v>0.08</v>
      </c>
      <c r="H211" s="93">
        <f t="shared" si="19"/>
        <v>0</v>
      </c>
      <c r="I211" s="93">
        <f t="shared" si="20"/>
        <v>0</v>
      </c>
      <c r="J211" s="57"/>
      <c r="K211" s="57"/>
    </row>
    <row r="212" spans="1:11" ht="15">
      <c r="A212" s="91">
        <v>28</v>
      </c>
      <c r="B212" s="92" t="s">
        <v>173</v>
      </c>
      <c r="C212" s="18">
        <v>150</v>
      </c>
      <c r="D212" s="92" t="s">
        <v>23</v>
      </c>
      <c r="E212" s="36"/>
      <c r="F212" s="93">
        <f t="shared" si="18"/>
        <v>0</v>
      </c>
      <c r="G212" s="94">
        <v>0.08</v>
      </c>
      <c r="H212" s="93">
        <f t="shared" si="19"/>
        <v>0</v>
      </c>
      <c r="I212" s="93">
        <f t="shared" si="20"/>
        <v>0</v>
      </c>
      <c r="J212" s="57"/>
      <c r="K212" s="57"/>
    </row>
    <row r="213" spans="1:11" ht="15">
      <c r="A213" s="91">
        <v>29</v>
      </c>
      <c r="B213" s="92" t="s">
        <v>174</v>
      </c>
      <c r="C213" s="18">
        <v>170</v>
      </c>
      <c r="D213" s="92" t="s">
        <v>23</v>
      </c>
      <c r="E213" s="36"/>
      <c r="F213" s="93">
        <f t="shared" si="18"/>
        <v>0</v>
      </c>
      <c r="G213" s="94">
        <v>0.08</v>
      </c>
      <c r="H213" s="93">
        <f t="shared" si="19"/>
        <v>0</v>
      </c>
      <c r="I213" s="93">
        <f t="shared" si="20"/>
        <v>0</v>
      </c>
      <c r="J213" s="57"/>
      <c r="K213" s="57"/>
    </row>
    <row r="214" spans="1:11" ht="22.5">
      <c r="A214" s="91">
        <v>30</v>
      </c>
      <c r="B214" s="92" t="s">
        <v>175</v>
      </c>
      <c r="C214" s="18">
        <v>150</v>
      </c>
      <c r="D214" s="92" t="s">
        <v>23</v>
      </c>
      <c r="E214" s="36"/>
      <c r="F214" s="93">
        <f t="shared" si="18"/>
        <v>0</v>
      </c>
      <c r="G214" s="94">
        <v>0.08</v>
      </c>
      <c r="H214" s="93">
        <f t="shared" si="19"/>
        <v>0</v>
      </c>
      <c r="I214" s="93">
        <f t="shared" si="20"/>
        <v>0</v>
      </c>
      <c r="J214" s="57"/>
      <c r="K214" s="57"/>
    </row>
    <row r="215" spans="1:11" ht="123.75">
      <c r="A215" s="91">
        <v>31</v>
      </c>
      <c r="B215" s="92" t="s">
        <v>176</v>
      </c>
      <c r="C215" s="18">
        <v>5</v>
      </c>
      <c r="D215" s="92" t="s">
        <v>23</v>
      </c>
      <c r="E215" s="36"/>
      <c r="F215" s="93">
        <f t="shared" si="18"/>
        <v>0</v>
      </c>
      <c r="G215" s="94">
        <v>0.08</v>
      </c>
      <c r="H215" s="93">
        <f t="shared" si="19"/>
        <v>0</v>
      </c>
      <c r="I215" s="93">
        <f t="shared" si="20"/>
        <v>0</v>
      </c>
      <c r="J215" s="57"/>
      <c r="K215" s="57"/>
    </row>
    <row r="216" spans="1:11" ht="15">
      <c r="A216" s="91">
        <v>32</v>
      </c>
      <c r="B216" s="92" t="s">
        <v>177</v>
      </c>
      <c r="C216" s="18">
        <v>30</v>
      </c>
      <c r="D216" s="92" t="s">
        <v>23</v>
      </c>
      <c r="E216" s="36"/>
      <c r="F216" s="93">
        <f t="shared" si="18"/>
        <v>0</v>
      </c>
      <c r="G216" s="94">
        <v>0.08</v>
      </c>
      <c r="H216" s="93">
        <f t="shared" si="19"/>
        <v>0</v>
      </c>
      <c r="I216" s="93">
        <f t="shared" si="20"/>
        <v>0</v>
      </c>
      <c r="J216" s="57"/>
      <c r="K216" s="57"/>
    </row>
    <row r="217" spans="1:11" ht="15">
      <c r="A217" s="91">
        <v>33</v>
      </c>
      <c r="B217" s="92" t="s">
        <v>178</v>
      </c>
      <c r="C217" s="18">
        <v>10</v>
      </c>
      <c r="D217" s="92" t="s">
        <v>23</v>
      </c>
      <c r="E217" s="36"/>
      <c r="F217" s="93">
        <f t="shared" si="18"/>
        <v>0</v>
      </c>
      <c r="G217" s="94">
        <v>0.08</v>
      </c>
      <c r="H217" s="93">
        <f t="shared" si="19"/>
        <v>0</v>
      </c>
      <c r="I217" s="93">
        <f t="shared" si="20"/>
        <v>0</v>
      </c>
      <c r="J217" s="57"/>
      <c r="K217" s="57"/>
    </row>
    <row r="218" spans="1:11" ht="22.5">
      <c r="A218" s="91">
        <v>34</v>
      </c>
      <c r="B218" s="92" t="s">
        <v>179</v>
      </c>
      <c r="C218" s="18">
        <v>10</v>
      </c>
      <c r="D218" s="92" t="s">
        <v>23</v>
      </c>
      <c r="E218" s="36"/>
      <c r="F218" s="93">
        <f t="shared" si="18"/>
        <v>0</v>
      </c>
      <c r="G218" s="94">
        <v>0.08</v>
      </c>
      <c r="H218" s="93">
        <f t="shared" si="19"/>
        <v>0</v>
      </c>
      <c r="I218" s="93">
        <f t="shared" si="20"/>
        <v>0</v>
      </c>
      <c r="J218" s="57"/>
      <c r="K218" s="57"/>
    </row>
    <row r="219" spans="1:11" ht="112.5">
      <c r="A219" s="91">
        <v>35</v>
      </c>
      <c r="B219" s="92" t="s">
        <v>180</v>
      </c>
      <c r="C219" s="18">
        <v>30</v>
      </c>
      <c r="D219" s="92" t="s">
        <v>23</v>
      </c>
      <c r="E219" s="36"/>
      <c r="F219" s="36">
        <f t="shared" si="18"/>
        <v>0</v>
      </c>
      <c r="G219" s="94">
        <v>0.08</v>
      </c>
      <c r="H219" s="93">
        <f t="shared" si="19"/>
        <v>0</v>
      </c>
      <c r="I219" s="93">
        <f t="shared" si="20"/>
        <v>0</v>
      </c>
      <c r="J219" s="57"/>
      <c r="K219" s="57"/>
    </row>
    <row r="220" spans="1:11" ht="146.25">
      <c r="A220" s="91">
        <v>36</v>
      </c>
      <c r="B220" s="92" t="s">
        <v>181</v>
      </c>
      <c r="C220" s="18">
        <v>20</v>
      </c>
      <c r="D220" s="92" t="s">
        <v>23</v>
      </c>
      <c r="E220" s="36"/>
      <c r="F220" s="36">
        <f t="shared" si="18"/>
        <v>0</v>
      </c>
      <c r="G220" s="94">
        <v>0.08</v>
      </c>
      <c r="H220" s="93">
        <f t="shared" si="19"/>
        <v>0</v>
      </c>
      <c r="I220" s="93">
        <f t="shared" si="20"/>
        <v>0</v>
      </c>
      <c r="J220" s="57"/>
      <c r="K220" s="57"/>
    </row>
    <row r="221" spans="1:11" ht="146.25">
      <c r="A221" s="91">
        <v>37</v>
      </c>
      <c r="B221" s="92" t="s">
        <v>182</v>
      </c>
      <c r="C221" s="18">
        <v>10</v>
      </c>
      <c r="D221" s="92" t="s">
        <v>23</v>
      </c>
      <c r="E221" s="36"/>
      <c r="F221" s="36">
        <f t="shared" si="18"/>
        <v>0</v>
      </c>
      <c r="G221" s="94">
        <v>0.08</v>
      </c>
      <c r="H221" s="93">
        <f t="shared" si="19"/>
        <v>0</v>
      </c>
      <c r="I221" s="93">
        <f t="shared" si="20"/>
        <v>0</v>
      </c>
      <c r="J221" s="57"/>
      <c r="K221" s="57"/>
    </row>
    <row r="222" spans="1:11" ht="135">
      <c r="A222" s="91">
        <v>38</v>
      </c>
      <c r="B222" s="92" t="s">
        <v>183</v>
      </c>
      <c r="C222" s="18">
        <v>5</v>
      </c>
      <c r="D222" s="92" t="s">
        <v>23</v>
      </c>
      <c r="E222" s="36"/>
      <c r="F222" s="36">
        <f t="shared" si="18"/>
        <v>0</v>
      </c>
      <c r="G222" s="94">
        <v>0.08</v>
      </c>
      <c r="H222" s="93">
        <f t="shared" si="19"/>
        <v>0</v>
      </c>
      <c r="I222" s="93">
        <f t="shared" si="20"/>
        <v>0</v>
      </c>
      <c r="J222" s="57"/>
      <c r="K222" s="57"/>
    </row>
    <row r="223" spans="1:11" ht="33.75">
      <c r="A223" s="91">
        <v>39</v>
      </c>
      <c r="B223" s="92" t="s">
        <v>184</v>
      </c>
      <c r="C223" s="18">
        <v>15</v>
      </c>
      <c r="D223" s="92" t="s">
        <v>23</v>
      </c>
      <c r="E223" s="36"/>
      <c r="F223" s="93">
        <f t="shared" si="18"/>
        <v>0</v>
      </c>
      <c r="G223" s="94">
        <v>0.08</v>
      </c>
      <c r="H223" s="93">
        <f t="shared" si="19"/>
        <v>0</v>
      </c>
      <c r="I223" s="93">
        <f t="shared" si="20"/>
        <v>0</v>
      </c>
      <c r="J223" s="57"/>
      <c r="K223" s="57"/>
    </row>
    <row r="224" spans="1:11" ht="33.75">
      <c r="A224" s="91">
        <v>40</v>
      </c>
      <c r="B224" s="92" t="s">
        <v>185</v>
      </c>
      <c r="C224" s="18">
        <v>10</v>
      </c>
      <c r="D224" s="92" t="s">
        <v>23</v>
      </c>
      <c r="E224" s="36"/>
      <c r="F224" s="93">
        <f t="shared" si="18"/>
        <v>0</v>
      </c>
      <c r="G224" s="94">
        <v>0.08</v>
      </c>
      <c r="H224" s="93">
        <f t="shared" si="19"/>
        <v>0</v>
      </c>
      <c r="I224" s="93">
        <f t="shared" si="20"/>
        <v>0</v>
      </c>
      <c r="J224" s="57"/>
      <c r="K224" s="57"/>
    </row>
    <row r="225" spans="1:11" ht="33.75">
      <c r="A225" s="91">
        <v>41</v>
      </c>
      <c r="B225" s="92" t="s">
        <v>186</v>
      </c>
      <c r="C225" s="18">
        <v>15</v>
      </c>
      <c r="D225" s="92" t="s">
        <v>23</v>
      </c>
      <c r="E225" s="36"/>
      <c r="F225" s="93">
        <f t="shared" si="18"/>
        <v>0</v>
      </c>
      <c r="G225" s="94">
        <v>0.08</v>
      </c>
      <c r="H225" s="93">
        <f t="shared" si="19"/>
        <v>0</v>
      </c>
      <c r="I225" s="93">
        <f t="shared" si="20"/>
        <v>0</v>
      </c>
      <c r="J225" s="57"/>
      <c r="K225" s="57"/>
    </row>
    <row r="226" spans="1:11" ht="15">
      <c r="A226" s="91">
        <v>42</v>
      </c>
      <c r="B226" s="92" t="s">
        <v>187</v>
      </c>
      <c r="C226" s="18">
        <v>450</v>
      </c>
      <c r="D226" s="92" t="s">
        <v>23</v>
      </c>
      <c r="E226" s="36"/>
      <c r="F226" s="36">
        <f t="shared" si="18"/>
        <v>0</v>
      </c>
      <c r="G226" s="94">
        <v>0.08</v>
      </c>
      <c r="H226" s="93">
        <f t="shared" si="19"/>
        <v>0</v>
      </c>
      <c r="I226" s="93">
        <f t="shared" si="20"/>
        <v>0</v>
      </c>
      <c r="J226" s="57"/>
      <c r="K226" s="57"/>
    </row>
    <row r="227" spans="1:11" ht="15">
      <c r="A227" s="91">
        <v>43</v>
      </c>
      <c r="B227" s="92" t="s">
        <v>188</v>
      </c>
      <c r="C227" s="18">
        <v>100</v>
      </c>
      <c r="D227" s="92" t="s">
        <v>23</v>
      </c>
      <c r="E227" s="36"/>
      <c r="F227" s="36">
        <f t="shared" si="18"/>
        <v>0</v>
      </c>
      <c r="G227" s="94">
        <v>0.08</v>
      </c>
      <c r="H227" s="93">
        <f t="shared" si="19"/>
        <v>0</v>
      </c>
      <c r="I227" s="93">
        <f t="shared" si="20"/>
        <v>0</v>
      </c>
      <c r="J227" s="57"/>
      <c r="K227" s="57"/>
    </row>
    <row r="228" spans="1:11" ht="22.5">
      <c r="A228" s="91">
        <v>44</v>
      </c>
      <c r="B228" s="92" t="s">
        <v>189</v>
      </c>
      <c r="C228" s="18">
        <v>50</v>
      </c>
      <c r="D228" s="92" t="s">
        <v>23</v>
      </c>
      <c r="E228" s="36"/>
      <c r="F228" s="36">
        <f t="shared" si="18"/>
        <v>0</v>
      </c>
      <c r="G228" s="94">
        <v>0.08</v>
      </c>
      <c r="H228" s="93">
        <f t="shared" si="19"/>
        <v>0</v>
      </c>
      <c r="I228" s="93">
        <f t="shared" si="20"/>
        <v>0</v>
      </c>
      <c r="J228" s="57"/>
      <c r="K228" s="57"/>
    </row>
    <row r="229" spans="1:11" ht="15">
      <c r="A229" s="91">
        <v>45</v>
      </c>
      <c r="B229" s="92" t="s">
        <v>190</v>
      </c>
      <c r="C229" s="18">
        <v>5</v>
      </c>
      <c r="D229" s="92" t="s">
        <v>23</v>
      </c>
      <c r="E229" s="36"/>
      <c r="F229" s="84">
        <f t="shared" si="18"/>
        <v>0</v>
      </c>
      <c r="G229" s="95">
        <v>0.08</v>
      </c>
      <c r="H229" s="96">
        <f t="shared" si="19"/>
        <v>0</v>
      </c>
      <c r="I229" s="96">
        <f t="shared" si="20"/>
        <v>0</v>
      </c>
      <c r="J229" s="57"/>
      <c r="K229" s="57"/>
    </row>
    <row r="230" spans="1:11" ht="90">
      <c r="A230" s="91">
        <v>46</v>
      </c>
      <c r="B230" s="92" t="s">
        <v>191</v>
      </c>
      <c r="C230" s="18">
        <v>100</v>
      </c>
      <c r="D230" s="92" t="s">
        <v>23</v>
      </c>
      <c r="E230" s="36"/>
      <c r="F230" s="36">
        <f>C230*E230</f>
        <v>0</v>
      </c>
      <c r="G230" s="97">
        <v>0.08</v>
      </c>
      <c r="H230" s="93">
        <f t="shared" si="19"/>
        <v>0</v>
      </c>
      <c r="I230" s="93">
        <f t="shared" si="20"/>
        <v>0</v>
      </c>
      <c r="J230" s="57"/>
      <c r="K230" s="57"/>
    </row>
    <row r="231" spans="1:11" ht="15">
      <c r="A231" s="91">
        <v>47</v>
      </c>
      <c r="B231" s="92" t="s">
        <v>192</v>
      </c>
      <c r="C231" s="18">
        <v>600</v>
      </c>
      <c r="D231" s="92" t="s">
        <v>23</v>
      </c>
      <c r="E231" s="36"/>
      <c r="F231" s="36">
        <f>C231*E231</f>
        <v>0</v>
      </c>
      <c r="G231" s="97">
        <v>0.08</v>
      </c>
      <c r="H231" s="93">
        <f t="shared" si="19"/>
        <v>0</v>
      </c>
      <c r="I231" s="93">
        <f t="shared" si="20"/>
        <v>0</v>
      </c>
      <c r="J231" s="57"/>
      <c r="K231" s="57"/>
    </row>
    <row r="232" spans="1:11" ht="15">
      <c r="A232" s="91">
        <v>48</v>
      </c>
      <c r="B232" s="92" t="s">
        <v>193</v>
      </c>
      <c r="C232" s="18">
        <v>100</v>
      </c>
      <c r="D232" s="92" t="s">
        <v>23</v>
      </c>
      <c r="E232" s="36"/>
      <c r="F232" s="36">
        <f>C232*E232</f>
        <v>0</v>
      </c>
      <c r="G232" s="97">
        <v>0.08</v>
      </c>
      <c r="H232" s="93">
        <f t="shared" si="19"/>
        <v>0</v>
      </c>
      <c r="I232" s="93">
        <f t="shared" si="20"/>
        <v>0</v>
      </c>
      <c r="J232" s="57"/>
      <c r="K232" s="57"/>
    </row>
    <row r="233" spans="1:11" ht="180">
      <c r="A233" s="91">
        <v>49</v>
      </c>
      <c r="B233" s="92" t="s">
        <v>194</v>
      </c>
      <c r="C233" s="18">
        <v>6</v>
      </c>
      <c r="D233" s="92" t="s">
        <v>23</v>
      </c>
      <c r="E233" s="36"/>
      <c r="F233" s="98">
        <f aca="true" t="shared" si="21" ref="F233:F244">E233*C233</f>
        <v>0</v>
      </c>
      <c r="G233" s="99">
        <v>0.08</v>
      </c>
      <c r="H233" s="98">
        <f t="shared" si="19"/>
        <v>0</v>
      </c>
      <c r="I233" s="98">
        <f t="shared" si="20"/>
        <v>0</v>
      </c>
      <c r="J233" s="57"/>
      <c r="K233" s="57"/>
    </row>
    <row r="234" spans="1:11" ht="123.75">
      <c r="A234" s="91">
        <v>50</v>
      </c>
      <c r="B234" s="92" t="s">
        <v>195</v>
      </c>
      <c r="C234" s="18">
        <v>3</v>
      </c>
      <c r="D234" s="92" t="s">
        <v>23</v>
      </c>
      <c r="E234" s="36"/>
      <c r="F234" s="93">
        <f t="shared" si="21"/>
        <v>0</v>
      </c>
      <c r="G234" s="94">
        <v>0.08</v>
      </c>
      <c r="H234" s="93">
        <f t="shared" si="19"/>
        <v>0</v>
      </c>
      <c r="I234" s="93">
        <f t="shared" si="20"/>
        <v>0</v>
      </c>
      <c r="J234" s="57"/>
      <c r="K234" s="57"/>
    </row>
    <row r="235" spans="1:11" ht="15">
      <c r="A235" s="91">
        <v>51</v>
      </c>
      <c r="B235" s="92" t="s">
        <v>196</v>
      </c>
      <c r="C235" s="18">
        <v>20</v>
      </c>
      <c r="D235" s="92" t="s">
        <v>23</v>
      </c>
      <c r="E235" s="36"/>
      <c r="F235" s="93">
        <f t="shared" si="21"/>
        <v>0</v>
      </c>
      <c r="G235" s="94">
        <v>0.08</v>
      </c>
      <c r="H235" s="93">
        <f t="shared" si="19"/>
        <v>0</v>
      </c>
      <c r="I235" s="93">
        <f t="shared" si="20"/>
        <v>0</v>
      </c>
      <c r="J235" s="57"/>
      <c r="K235" s="57"/>
    </row>
    <row r="236" spans="1:11" ht="15">
      <c r="A236" s="91">
        <v>52</v>
      </c>
      <c r="B236" s="92" t="s">
        <v>197</v>
      </c>
      <c r="C236" s="18">
        <v>20</v>
      </c>
      <c r="D236" s="92" t="s">
        <v>23</v>
      </c>
      <c r="E236" s="36"/>
      <c r="F236" s="93">
        <f t="shared" si="21"/>
        <v>0</v>
      </c>
      <c r="G236" s="94">
        <v>0.08</v>
      </c>
      <c r="H236" s="93">
        <f t="shared" si="19"/>
        <v>0</v>
      </c>
      <c r="I236" s="93">
        <f t="shared" si="20"/>
        <v>0</v>
      </c>
      <c r="J236" s="57"/>
      <c r="K236" s="57"/>
    </row>
    <row r="237" spans="1:11" ht="15">
      <c r="A237" s="91">
        <v>53</v>
      </c>
      <c r="B237" s="92" t="s">
        <v>198</v>
      </c>
      <c r="C237" s="18">
        <v>20</v>
      </c>
      <c r="D237" s="92" t="s">
        <v>23</v>
      </c>
      <c r="E237" s="36"/>
      <c r="F237" s="93">
        <f t="shared" si="21"/>
        <v>0</v>
      </c>
      <c r="G237" s="94">
        <v>0.08</v>
      </c>
      <c r="H237" s="93">
        <f t="shared" si="19"/>
        <v>0</v>
      </c>
      <c r="I237" s="93">
        <f t="shared" si="20"/>
        <v>0</v>
      </c>
      <c r="J237" s="57"/>
      <c r="K237" s="57"/>
    </row>
    <row r="238" spans="1:11" ht="15">
      <c r="A238" s="91">
        <v>54</v>
      </c>
      <c r="B238" s="92" t="s">
        <v>199</v>
      </c>
      <c r="C238" s="18">
        <v>20</v>
      </c>
      <c r="D238" s="92" t="s">
        <v>23</v>
      </c>
      <c r="E238" s="36"/>
      <c r="F238" s="96">
        <f t="shared" si="21"/>
        <v>0</v>
      </c>
      <c r="G238" s="95">
        <v>0.08</v>
      </c>
      <c r="H238" s="96">
        <f t="shared" si="19"/>
        <v>0</v>
      </c>
      <c r="I238" s="96">
        <f t="shared" si="20"/>
        <v>0</v>
      </c>
      <c r="J238" s="57"/>
      <c r="K238" s="57"/>
    </row>
    <row r="239" spans="1:11" ht="112.5">
      <c r="A239" s="91">
        <v>55</v>
      </c>
      <c r="B239" s="92" t="s">
        <v>200</v>
      </c>
      <c r="C239" s="18">
        <v>100</v>
      </c>
      <c r="D239" s="92" t="s">
        <v>23</v>
      </c>
      <c r="E239" s="36"/>
      <c r="F239" s="36">
        <f t="shared" si="21"/>
        <v>0</v>
      </c>
      <c r="G239" s="94">
        <v>0.08</v>
      </c>
      <c r="H239" s="93">
        <f t="shared" si="19"/>
        <v>0</v>
      </c>
      <c r="I239" s="93">
        <f t="shared" si="20"/>
        <v>0</v>
      </c>
      <c r="J239" s="57"/>
      <c r="K239" s="57"/>
    </row>
    <row r="240" spans="1:11" ht="90">
      <c r="A240" s="91">
        <v>56</v>
      </c>
      <c r="B240" s="92" t="s">
        <v>201</v>
      </c>
      <c r="C240" s="18">
        <v>10</v>
      </c>
      <c r="D240" s="92" t="s">
        <v>23</v>
      </c>
      <c r="E240" s="36"/>
      <c r="F240" s="36">
        <f t="shared" si="21"/>
        <v>0</v>
      </c>
      <c r="G240" s="94">
        <v>0.08</v>
      </c>
      <c r="H240" s="93">
        <f t="shared" si="19"/>
        <v>0</v>
      </c>
      <c r="I240" s="93">
        <f t="shared" si="20"/>
        <v>0</v>
      </c>
      <c r="J240" s="57"/>
      <c r="K240" s="57"/>
    </row>
    <row r="241" spans="1:11" ht="15">
      <c r="A241" s="91">
        <v>57</v>
      </c>
      <c r="B241" s="92" t="s">
        <v>202</v>
      </c>
      <c r="C241" s="18">
        <v>600</v>
      </c>
      <c r="D241" s="92" t="s">
        <v>23</v>
      </c>
      <c r="E241" s="36"/>
      <c r="F241" s="36">
        <f t="shared" si="21"/>
        <v>0</v>
      </c>
      <c r="G241" s="94">
        <v>0.08</v>
      </c>
      <c r="H241" s="93">
        <f t="shared" si="19"/>
        <v>0</v>
      </c>
      <c r="I241" s="93">
        <f t="shared" si="20"/>
        <v>0</v>
      </c>
      <c r="J241" s="57"/>
      <c r="K241" s="57"/>
    </row>
    <row r="242" spans="1:11" ht="15">
      <c r="A242" s="91">
        <v>58</v>
      </c>
      <c r="B242" s="92" t="s">
        <v>203</v>
      </c>
      <c r="C242" s="18">
        <v>70</v>
      </c>
      <c r="D242" s="92" t="s">
        <v>23</v>
      </c>
      <c r="E242" s="36"/>
      <c r="F242" s="36">
        <f t="shared" si="21"/>
        <v>0</v>
      </c>
      <c r="G242" s="94">
        <v>0.08</v>
      </c>
      <c r="H242" s="93">
        <f t="shared" si="19"/>
        <v>0</v>
      </c>
      <c r="I242" s="93">
        <f t="shared" si="20"/>
        <v>0</v>
      </c>
      <c r="J242" s="57"/>
      <c r="K242" s="57"/>
    </row>
    <row r="243" spans="1:11" ht="15">
      <c r="A243" s="91">
        <v>59</v>
      </c>
      <c r="B243" s="92" t="s">
        <v>204</v>
      </c>
      <c r="C243" s="18">
        <v>100</v>
      </c>
      <c r="D243" s="92" t="s">
        <v>23</v>
      </c>
      <c r="E243" s="36"/>
      <c r="F243" s="36">
        <f t="shared" si="21"/>
        <v>0</v>
      </c>
      <c r="G243" s="94">
        <v>0.08</v>
      </c>
      <c r="H243" s="93">
        <f t="shared" si="19"/>
        <v>0</v>
      </c>
      <c r="I243" s="93">
        <f t="shared" si="20"/>
        <v>0</v>
      </c>
      <c r="J243" s="57"/>
      <c r="K243" s="57"/>
    </row>
    <row r="244" spans="1:11" ht="15">
      <c r="A244" s="91">
        <v>60</v>
      </c>
      <c r="B244" s="92" t="s">
        <v>205</v>
      </c>
      <c r="C244" s="18">
        <v>20</v>
      </c>
      <c r="D244" s="92" t="s">
        <v>23</v>
      </c>
      <c r="E244" s="36"/>
      <c r="F244" s="36">
        <f t="shared" si="21"/>
        <v>0</v>
      </c>
      <c r="G244" s="94">
        <v>0.08</v>
      </c>
      <c r="H244" s="93">
        <f t="shared" si="19"/>
        <v>0</v>
      </c>
      <c r="I244" s="93">
        <f t="shared" si="20"/>
        <v>0</v>
      </c>
      <c r="J244" s="57"/>
      <c r="K244" s="57"/>
    </row>
    <row r="245" spans="1:11" ht="67.5">
      <c r="A245" s="91">
        <v>61</v>
      </c>
      <c r="B245" s="92" t="s">
        <v>206</v>
      </c>
      <c r="C245" s="18">
        <v>40</v>
      </c>
      <c r="D245" s="92" t="s">
        <v>23</v>
      </c>
      <c r="E245" s="36"/>
      <c r="F245" s="93">
        <f>E245*C245</f>
        <v>0</v>
      </c>
      <c r="G245" s="94">
        <v>0.08</v>
      </c>
      <c r="H245" s="93">
        <f>I245-F245</f>
        <v>0</v>
      </c>
      <c r="I245" s="93">
        <f>F245*1.08</f>
        <v>0</v>
      </c>
      <c r="J245" s="57"/>
      <c r="K245" s="57"/>
    </row>
    <row r="246" spans="1:11" ht="15">
      <c r="A246" s="91">
        <v>62</v>
      </c>
      <c r="B246" s="92" t="s">
        <v>207</v>
      </c>
      <c r="C246" s="18">
        <v>20</v>
      </c>
      <c r="D246" s="92" t="s">
        <v>23</v>
      </c>
      <c r="E246" s="36"/>
      <c r="F246" s="93">
        <f aca="true" t="shared" si="22" ref="F246:F256">E246*C246</f>
        <v>0</v>
      </c>
      <c r="G246" s="94">
        <v>0.08</v>
      </c>
      <c r="H246" s="93">
        <f aca="true" t="shared" si="23" ref="H246:H256">I246-F246</f>
        <v>0</v>
      </c>
      <c r="I246" s="93">
        <f aca="true" t="shared" si="24" ref="I246:I256">F246*1.08</f>
        <v>0</v>
      </c>
      <c r="J246" s="57"/>
      <c r="K246" s="57"/>
    </row>
    <row r="247" spans="1:11" ht="15">
      <c r="A247" s="91">
        <v>63</v>
      </c>
      <c r="B247" s="92" t="s">
        <v>208</v>
      </c>
      <c r="C247" s="18">
        <v>60</v>
      </c>
      <c r="D247" s="92" t="s">
        <v>23</v>
      </c>
      <c r="E247" s="36"/>
      <c r="F247" s="93">
        <f t="shared" si="22"/>
        <v>0</v>
      </c>
      <c r="G247" s="94">
        <v>0.08</v>
      </c>
      <c r="H247" s="93">
        <f t="shared" si="23"/>
        <v>0</v>
      </c>
      <c r="I247" s="93">
        <f t="shared" si="24"/>
        <v>0</v>
      </c>
      <c r="J247" s="57"/>
      <c r="K247" s="57"/>
    </row>
    <row r="248" spans="1:11" ht="15">
      <c r="A248" s="91">
        <v>64</v>
      </c>
      <c r="B248" s="92" t="s">
        <v>209</v>
      </c>
      <c r="C248" s="18">
        <v>20</v>
      </c>
      <c r="D248" s="92" t="s">
        <v>23</v>
      </c>
      <c r="E248" s="36"/>
      <c r="F248" s="93">
        <f t="shared" si="22"/>
        <v>0</v>
      </c>
      <c r="G248" s="94">
        <v>0.08</v>
      </c>
      <c r="H248" s="93">
        <f t="shared" si="23"/>
        <v>0</v>
      </c>
      <c r="I248" s="93">
        <f t="shared" si="24"/>
        <v>0</v>
      </c>
      <c r="J248" s="57"/>
      <c r="K248" s="57"/>
    </row>
    <row r="249" spans="1:11" ht="15">
      <c r="A249" s="91">
        <v>65</v>
      </c>
      <c r="B249" s="92" t="s">
        <v>210</v>
      </c>
      <c r="C249" s="18">
        <v>60</v>
      </c>
      <c r="D249" s="92" t="s">
        <v>23</v>
      </c>
      <c r="E249" s="36"/>
      <c r="F249" s="93">
        <f t="shared" si="22"/>
        <v>0</v>
      </c>
      <c r="G249" s="94">
        <v>0.08</v>
      </c>
      <c r="H249" s="93">
        <f t="shared" si="23"/>
        <v>0</v>
      </c>
      <c r="I249" s="93">
        <f t="shared" si="24"/>
        <v>0</v>
      </c>
      <c r="J249" s="57"/>
      <c r="K249" s="57"/>
    </row>
    <row r="250" spans="1:11" ht="45">
      <c r="A250" s="91">
        <v>66</v>
      </c>
      <c r="B250" s="92" t="s">
        <v>211</v>
      </c>
      <c r="C250" s="18">
        <v>10</v>
      </c>
      <c r="D250" s="92" t="s">
        <v>23</v>
      </c>
      <c r="E250" s="36"/>
      <c r="F250" s="93">
        <f t="shared" si="22"/>
        <v>0</v>
      </c>
      <c r="G250" s="94">
        <v>0.08</v>
      </c>
      <c r="H250" s="93">
        <f t="shared" si="23"/>
        <v>0</v>
      </c>
      <c r="I250" s="93">
        <f t="shared" si="24"/>
        <v>0</v>
      </c>
      <c r="J250" s="57"/>
      <c r="K250" s="57"/>
    </row>
    <row r="251" spans="1:11" ht="22.5">
      <c r="A251" s="91">
        <v>67</v>
      </c>
      <c r="B251" s="92" t="s">
        <v>212</v>
      </c>
      <c r="C251" s="18">
        <v>40</v>
      </c>
      <c r="D251" s="92" t="s">
        <v>23</v>
      </c>
      <c r="E251" s="36"/>
      <c r="F251" s="93">
        <f t="shared" si="22"/>
        <v>0</v>
      </c>
      <c r="G251" s="94">
        <v>0.08</v>
      </c>
      <c r="H251" s="93">
        <f t="shared" si="23"/>
        <v>0</v>
      </c>
      <c r="I251" s="93">
        <f t="shared" si="24"/>
        <v>0</v>
      </c>
      <c r="J251" s="57"/>
      <c r="K251" s="57"/>
    </row>
    <row r="252" spans="1:11" ht="22.5">
      <c r="A252" s="91">
        <v>68</v>
      </c>
      <c r="B252" s="92" t="s">
        <v>213</v>
      </c>
      <c r="C252" s="18">
        <v>40</v>
      </c>
      <c r="D252" s="92" t="s">
        <v>23</v>
      </c>
      <c r="E252" s="36"/>
      <c r="F252" s="93">
        <f t="shared" si="22"/>
        <v>0</v>
      </c>
      <c r="G252" s="94">
        <v>0.08</v>
      </c>
      <c r="H252" s="93">
        <f t="shared" si="23"/>
        <v>0</v>
      </c>
      <c r="I252" s="93">
        <f t="shared" si="24"/>
        <v>0</v>
      </c>
      <c r="J252" s="57"/>
      <c r="K252" s="57"/>
    </row>
    <row r="253" spans="1:11" ht="22.5">
      <c r="A253" s="91">
        <v>69</v>
      </c>
      <c r="B253" s="92" t="s">
        <v>214</v>
      </c>
      <c r="C253" s="18">
        <v>5</v>
      </c>
      <c r="D253" s="92" t="s">
        <v>23</v>
      </c>
      <c r="E253" s="36"/>
      <c r="F253" s="93">
        <f t="shared" si="22"/>
        <v>0</v>
      </c>
      <c r="G253" s="94">
        <v>0.08</v>
      </c>
      <c r="H253" s="93">
        <f t="shared" si="23"/>
        <v>0</v>
      </c>
      <c r="I253" s="93">
        <f t="shared" si="24"/>
        <v>0</v>
      </c>
      <c r="J253" s="57"/>
      <c r="K253" s="57"/>
    </row>
    <row r="254" spans="1:11" ht="22.5">
      <c r="A254" s="91">
        <v>70</v>
      </c>
      <c r="B254" s="92" t="s">
        <v>215</v>
      </c>
      <c r="C254" s="18">
        <v>5</v>
      </c>
      <c r="D254" s="92" t="s">
        <v>23</v>
      </c>
      <c r="E254" s="36"/>
      <c r="F254" s="93">
        <f t="shared" si="22"/>
        <v>0</v>
      </c>
      <c r="G254" s="94">
        <v>0.08</v>
      </c>
      <c r="H254" s="93">
        <f t="shared" si="23"/>
        <v>0</v>
      </c>
      <c r="I254" s="93">
        <f t="shared" si="24"/>
        <v>0</v>
      </c>
      <c r="J254" s="57"/>
      <c r="K254" s="57"/>
    </row>
    <row r="255" spans="1:11" ht="33.75">
      <c r="A255" s="91">
        <v>71</v>
      </c>
      <c r="B255" s="92" t="s">
        <v>216</v>
      </c>
      <c r="C255" s="18">
        <v>20</v>
      </c>
      <c r="D255" s="92" t="s">
        <v>23</v>
      </c>
      <c r="E255" s="36"/>
      <c r="F255" s="93">
        <f t="shared" si="22"/>
        <v>0</v>
      </c>
      <c r="G255" s="97">
        <v>0.08</v>
      </c>
      <c r="H255" s="93">
        <f t="shared" si="23"/>
        <v>0</v>
      </c>
      <c r="I255" s="93">
        <f t="shared" si="24"/>
        <v>0</v>
      </c>
      <c r="J255" s="57"/>
      <c r="K255" s="57"/>
    </row>
    <row r="256" spans="1:11" ht="22.5">
      <c r="A256" s="91">
        <v>72</v>
      </c>
      <c r="B256" s="92" t="s">
        <v>217</v>
      </c>
      <c r="C256" s="18">
        <v>5</v>
      </c>
      <c r="D256" s="92" t="s">
        <v>23</v>
      </c>
      <c r="E256" s="36"/>
      <c r="F256" s="93">
        <f t="shared" si="22"/>
        <v>0</v>
      </c>
      <c r="G256" s="97">
        <v>0.08</v>
      </c>
      <c r="H256" s="93">
        <f t="shared" si="23"/>
        <v>0</v>
      </c>
      <c r="I256" s="93">
        <f t="shared" si="24"/>
        <v>0</v>
      </c>
      <c r="J256" s="57"/>
      <c r="K256" s="57"/>
    </row>
    <row r="257" spans="1:11" ht="33.75">
      <c r="A257" s="91">
        <v>73</v>
      </c>
      <c r="B257" s="92" t="s">
        <v>218</v>
      </c>
      <c r="C257" s="18">
        <v>1</v>
      </c>
      <c r="D257" s="92" t="s">
        <v>23</v>
      </c>
      <c r="E257" s="36"/>
      <c r="F257" s="100">
        <f aca="true" t="shared" si="25" ref="F257:F265">C257*E257</f>
        <v>0</v>
      </c>
      <c r="G257" s="94">
        <v>0.08</v>
      </c>
      <c r="H257" s="100">
        <f aca="true" t="shared" si="26" ref="H257:H265">F257*G257</f>
        <v>0</v>
      </c>
      <c r="I257" s="100">
        <f aca="true" t="shared" si="27" ref="I257:I265">F257+H257</f>
        <v>0</v>
      </c>
      <c r="J257" s="57"/>
      <c r="K257" s="57"/>
    </row>
    <row r="258" spans="1:11" ht="15">
      <c r="A258" s="91">
        <v>74</v>
      </c>
      <c r="B258" s="92" t="s">
        <v>219</v>
      </c>
      <c r="C258" s="18">
        <v>6</v>
      </c>
      <c r="D258" s="92" t="s">
        <v>23</v>
      </c>
      <c r="E258" s="36"/>
      <c r="F258" s="100">
        <f t="shared" si="25"/>
        <v>0</v>
      </c>
      <c r="G258" s="94">
        <v>0.08</v>
      </c>
      <c r="H258" s="100">
        <f t="shared" si="26"/>
        <v>0</v>
      </c>
      <c r="I258" s="100">
        <f t="shared" si="27"/>
        <v>0</v>
      </c>
      <c r="J258" s="57"/>
      <c r="K258" s="57"/>
    </row>
    <row r="259" spans="1:11" ht="15">
      <c r="A259" s="91">
        <v>75</v>
      </c>
      <c r="B259" s="92" t="s">
        <v>220</v>
      </c>
      <c r="C259" s="18">
        <v>1</v>
      </c>
      <c r="D259" s="92" t="s">
        <v>23</v>
      </c>
      <c r="E259" s="36"/>
      <c r="F259" s="100">
        <f t="shared" si="25"/>
        <v>0</v>
      </c>
      <c r="G259" s="97">
        <v>0.08</v>
      </c>
      <c r="H259" s="100">
        <f t="shared" si="26"/>
        <v>0</v>
      </c>
      <c r="I259" s="100">
        <f t="shared" si="27"/>
        <v>0</v>
      </c>
      <c r="J259" s="57"/>
      <c r="K259" s="57"/>
    </row>
    <row r="260" spans="1:11" ht="33.75">
      <c r="A260" s="91">
        <v>76</v>
      </c>
      <c r="B260" s="92" t="s">
        <v>221</v>
      </c>
      <c r="C260" s="18">
        <v>1</v>
      </c>
      <c r="D260" s="92" t="s">
        <v>23</v>
      </c>
      <c r="E260" s="36"/>
      <c r="F260" s="100">
        <f t="shared" si="25"/>
        <v>0</v>
      </c>
      <c r="G260" s="97">
        <v>0.08</v>
      </c>
      <c r="H260" s="100">
        <f t="shared" si="26"/>
        <v>0</v>
      </c>
      <c r="I260" s="100">
        <f t="shared" si="27"/>
        <v>0</v>
      </c>
      <c r="J260" s="57"/>
      <c r="K260" s="57"/>
    </row>
    <row r="261" spans="1:11" ht="15">
      <c r="A261" s="91">
        <v>77</v>
      </c>
      <c r="B261" s="92" t="s">
        <v>222</v>
      </c>
      <c r="C261" s="18">
        <v>6</v>
      </c>
      <c r="D261" s="92" t="s">
        <v>23</v>
      </c>
      <c r="E261" s="36"/>
      <c r="F261" s="100">
        <f t="shared" si="25"/>
        <v>0</v>
      </c>
      <c r="G261" s="94">
        <v>0.08</v>
      </c>
      <c r="H261" s="100">
        <f t="shared" si="26"/>
        <v>0</v>
      </c>
      <c r="I261" s="100">
        <f t="shared" si="27"/>
        <v>0</v>
      </c>
      <c r="J261" s="57"/>
      <c r="K261" s="57"/>
    </row>
    <row r="262" spans="1:11" ht="15">
      <c r="A262" s="91">
        <v>78</v>
      </c>
      <c r="B262" s="92" t="s">
        <v>220</v>
      </c>
      <c r="C262" s="18">
        <v>1</v>
      </c>
      <c r="D262" s="92" t="s">
        <v>23</v>
      </c>
      <c r="E262" s="36"/>
      <c r="F262" s="100">
        <f t="shared" si="25"/>
        <v>0</v>
      </c>
      <c r="G262" s="94">
        <v>0.08</v>
      </c>
      <c r="H262" s="100">
        <f t="shared" si="26"/>
        <v>0</v>
      </c>
      <c r="I262" s="100">
        <f t="shared" si="27"/>
        <v>0</v>
      </c>
      <c r="J262" s="57"/>
      <c r="K262" s="57"/>
    </row>
    <row r="263" spans="1:11" ht="33.75">
      <c r="A263" s="91">
        <v>79</v>
      </c>
      <c r="B263" s="92" t="s">
        <v>223</v>
      </c>
      <c r="C263" s="18">
        <v>1</v>
      </c>
      <c r="D263" s="92" t="s">
        <v>23</v>
      </c>
      <c r="E263" s="36"/>
      <c r="F263" s="100">
        <f t="shared" si="25"/>
        <v>0</v>
      </c>
      <c r="G263" s="94">
        <v>0.08</v>
      </c>
      <c r="H263" s="100">
        <f t="shared" si="26"/>
        <v>0</v>
      </c>
      <c r="I263" s="100">
        <f t="shared" si="27"/>
        <v>0</v>
      </c>
      <c r="J263" s="57"/>
      <c r="K263" s="57"/>
    </row>
    <row r="264" spans="1:11" ht="15">
      <c r="A264" s="91">
        <v>80</v>
      </c>
      <c r="B264" s="92" t="s">
        <v>224</v>
      </c>
      <c r="C264" s="18">
        <v>6</v>
      </c>
      <c r="D264" s="92" t="s">
        <v>23</v>
      </c>
      <c r="E264" s="36"/>
      <c r="F264" s="100">
        <f t="shared" si="25"/>
        <v>0</v>
      </c>
      <c r="G264" s="97">
        <v>0.08</v>
      </c>
      <c r="H264" s="100">
        <f t="shared" si="26"/>
        <v>0</v>
      </c>
      <c r="I264" s="100">
        <f t="shared" si="27"/>
        <v>0</v>
      </c>
      <c r="J264" s="57"/>
      <c r="K264" s="57"/>
    </row>
    <row r="265" spans="1:11" ht="15">
      <c r="A265" s="184">
        <v>81</v>
      </c>
      <c r="B265" s="185" t="s">
        <v>220</v>
      </c>
      <c r="C265" s="142">
        <v>1</v>
      </c>
      <c r="D265" s="185" t="s">
        <v>23</v>
      </c>
      <c r="E265" s="191"/>
      <c r="F265" s="187">
        <f t="shared" si="25"/>
        <v>0</v>
      </c>
      <c r="G265" s="188">
        <v>0.08</v>
      </c>
      <c r="H265" s="187">
        <f t="shared" si="26"/>
        <v>0</v>
      </c>
      <c r="I265" s="187">
        <f t="shared" si="27"/>
        <v>0</v>
      </c>
      <c r="J265" s="57"/>
      <c r="K265" s="57"/>
    </row>
    <row r="266" spans="1:11" ht="15">
      <c r="A266" s="195" t="s">
        <v>24</v>
      </c>
      <c r="B266" s="196"/>
      <c r="C266" s="196"/>
      <c r="D266" s="196"/>
      <c r="E266" s="196"/>
      <c r="F266" s="189">
        <f>SUM(F185:F265)</f>
        <v>0</v>
      </c>
      <c r="G266" s="190">
        <v>0.08</v>
      </c>
      <c r="H266" s="189">
        <f>SUM(H185:H265)</f>
        <v>0</v>
      </c>
      <c r="I266" s="189">
        <f>SUM(I185:I265)</f>
        <v>0</v>
      </c>
      <c r="J266" s="183"/>
      <c r="K266" s="103"/>
    </row>
    <row r="267" ht="15">
      <c r="K267" s="101"/>
    </row>
    <row r="268" ht="15">
      <c r="K268" s="101"/>
    </row>
    <row r="269" spans="2:11" ht="36">
      <c r="B269" s="51" t="s">
        <v>225</v>
      </c>
      <c r="K269" s="101"/>
    </row>
    <row r="293" spans="1:11" ht="15.75">
      <c r="A293" s="14"/>
      <c r="B293" s="104" t="s">
        <v>268</v>
      </c>
      <c r="C293" s="14"/>
      <c r="D293" s="14"/>
      <c r="E293" s="14"/>
      <c r="F293" s="181">
        <f>F314+F334</f>
        <v>0</v>
      </c>
      <c r="G293" s="181"/>
      <c r="H293" s="181"/>
      <c r="I293" s="181">
        <f>I314+I334</f>
        <v>0</v>
      </c>
      <c r="J293" s="14"/>
      <c r="K293" s="105"/>
    </row>
    <row r="294" spans="1:11" ht="15">
      <c r="A294" s="14"/>
      <c r="B294" s="40" t="s">
        <v>227</v>
      </c>
      <c r="C294" s="14"/>
      <c r="D294" s="14"/>
      <c r="E294" s="14"/>
      <c r="F294" s="14"/>
      <c r="G294" s="14"/>
      <c r="H294" s="14"/>
      <c r="I294" s="26"/>
      <c r="J294" s="14"/>
      <c r="K294" s="105"/>
    </row>
    <row r="295" spans="1:11" ht="15">
      <c r="A295" s="14"/>
      <c r="B295" s="40" t="s">
        <v>228</v>
      </c>
      <c r="C295" s="14"/>
      <c r="D295" s="14"/>
      <c r="E295" s="14"/>
      <c r="F295" s="14"/>
      <c r="G295" s="14"/>
      <c r="H295" s="14"/>
      <c r="I295" s="26"/>
      <c r="J295" s="14"/>
      <c r="K295" s="105"/>
    </row>
    <row r="296" spans="1:11" ht="15">
      <c r="A296" s="14"/>
      <c r="B296" s="106"/>
      <c r="C296" s="14"/>
      <c r="D296" s="14"/>
      <c r="E296" s="14"/>
      <c r="F296" s="14"/>
      <c r="G296" s="14"/>
      <c r="H296" s="14"/>
      <c r="I296" s="26"/>
      <c r="J296" s="14"/>
      <c r="K296" s="105"/>
    </row>
    <row r="297" spans="1:11" ht="15.75" thickBot="1">
      <c r="A297" s="15"/>
      <c r="B297" s="52" t="s">
        <v>229</v>
      </c>
      <c r="C297" s="14"/>
      <c r="D297" s="14"/>
      <c r="E297" s="14"/>
      <c r="F297" s="14"/>
      <c r="G297" s="14"/>
      <c r="H297" s="14"/>
      <c r="I297" s="14"/>
      <c r="J297" s="14"/>
      <c r="K297" s="105"/>
    </row>
    <row r="298" spans="1:11" ht="45.75" thickBot="1">
      <c r="A298" s="6" t="s">
        <v>12</v>
      </c>
      <c r="B298" s="7" t="s">
        <v>13</v>
      </c>
      <c r="C298" s="7" t="s">
        <v>14</v>
      </c>
      <c r="D298" s="7" t="s">
        <v>15</v>
      </c>
      <c r="E298" s="7" t="s">
        <v>16</v>
      </c>
      <c r="F298" s="7" t="s">
        <v>17</v>
      </c>
      <c r="G298" s="8" t="s">
        <v>18</v>
      </c>
      <c r="H298" s="8" t="s">
        <v>19</v>
      </c>
      <c r="I298" s="7" t="s">
        <v>20</v>
      </c>
      <c r="J298" s="7" t="s">
        <v>21</v>
      </c>
      <c r="K298" s="7" t="s">
        <v>22</v>
      </c>
    </row>
    <row r="299" spans="1:11" ht="112.5" customHeight="1">
      <c r="A299" s="107" t="s">
        <v>25</v>
      </c>
      <c r="B299" s="108" t="s">
        <v>230</v>
      </c>
      <c r="C299" s="18">
        <v>50</v>
      </c>
      <c r="D299" s="1" t="s">
        <v>23</v>
      </c>
      <c r="E299" s="109"/>
      <c r="F299" s="110">
        <f>E299*C299</f>
        <v>0</v>
      </c>
      <c r="G299" s="94">
        <v>0.08</v>
      </c>
      <c r="H299" s="110">
        <f>F299*G299</f>
        <v>0</v>
      </c>
      <c r="I299" s="110">
        <f>F299+H299</f>
        <v>0</v>
      </c>
      <c r="J299" s="18"/>
      <c r="K299" s="18"/>
    </row>
    <row r="300" spans="1:11" ht="113.25" customHeight="1">
      <c r="A300" s="107" t="s">
        <v>26</v>
      </c>
      <c r="B300" s="108" t="s">
        <v>231</v>
      </c>
      <c r="C300" s="18">
        <v>10</v>
      </c>
      <c r="D300" s="1" t="s">
        <v>23</v>
      </c>
      <c r="E300" s="109"/>
      <c r="F300" s="110">
        <f aca="true" t="shared" si="28" ref="F300:F313">E300*C300</f>
        <v>0</v>
      </c>
      <c r="G300" s="94">
        <v>0.08</v>
      </c>
      <c r="H300" s="110">
        <f aca="true" t="shared" si="29" ref="H300:H313">F300*G300</f>
        <v>0</v>
      </c>
      <c r="I300" s="110">
        <f aca="true" t="shared" si="30" ref="I300:I313">F300+H300</f>
        <v>0</v>
      </c>
      <c r="J300" s="18"/>
      <c r="K300" s="18"/>
    </row>
    <row r="301" spans="1:11" ht="67.5" customHeight="1">
      <c r="A301" s="111" t="s">
        <v>27</v>
      </c>
      <c r="B301" s="108" t="s">
        <v>232</v>
      </c>
      <c r="C301" s="18">
        <v>40</v>
      </c>
      <c r="D301" s="1" t="s">
        <v>23</v>
      </c>
      <c r="E301" s="109"/>
      <c r="F301" s="110">
        <f t="shared" si="28"/>
        <v>0</v>
      </c>
      <c r="G301" s="94">
        <v>0.08</v>
      </c>
      <c r="H301" s="110">
        <f t="shared" si="29"/>
        <v>0</v>
      </c>
      <c r="I301" s="110">
        <f t="shared" si="30"/>
        <v>0</v>
      </c>
      <c r="J301" s="18"/>
      <c r="K301" s="18"/>
    </row>
    <row r="302" spans="1:11" ht="121.5" customHeight="1">
      <c r="A302" s="107" t="s">
        <v>28</v>
      </c>
      <c r="B302" s="144" t="s">
        <v>233</v>
      </c>
      <c r="C302" s="18">
        <v>80</v>
      </c>
      <c r="D302" s="1" t="s">
        <v>23</v>
      </c>
      <c r="E302" s="109"/>
      <c r="F302" s="110">
        <f t="shared" si="28"/>
        <v>0</v>
      </c>
      <c r="G302" s="94">
        <v>0.08</v>
      </c>
      <c r="H302" s="110">
        <f t="shared" si="29"/>
        <v>0</v>
      </c>
      <c r="I302" s="110">
        <f t="shared" si="30"/>
        <v>0</v>
      </c>
      <c r="J302" s="18"/>
      <c r="K302" s="18"/>
    </row>
    <row r="303" spans="1:11" ht="33.75">
      <c r="A303" s="107" t="s">
        <v>234</v>
      </c>
      <c r="B303" s="108" t="s">
        <v>235</v>
      </c>
      <c r="C303" s="18">
        <v>10</v>
      </c>
      <c r="D303" s="1" t="s">
        <v>23</v>
      </c>
      <c r="E303" s="109"/>
      <c r="F303" s="110">
        <f t="shared" si="28"/>
        <v>0</v>
      </c>
      <c r="G303" s="94">
        <v>0.08</v>
      </c>
      <c r="H303" s="110">
        <f t="shared" si="29"/>
        <v>0</v>
      </c>
      <c r="I303" s="110">
        <f t="shared" si="30"/>
        <v>0</v>
      </c>
      <c r="J303" s="18"/>
      <c r="K303" s="18"/>
    </row>
    <row r="304" spans="1:11" ht="56.25">
      <c r="A304" s="107" t="s">
        <v>236</v>
      </c>
      <c r="B304" s="108" t="s">
        <v>237</v>
      </c>
      <c r="C304" s="18">
        <v>30</v>
      </c>
      <c r="D304" s="1" t="s">
        <v>23</v>
      </c>
      <c r="E304" s="109"/>
      <c r="F304" s="110">
        <f t="shared" si="28"/>
        <v>0</v>
      </c>
      <c r="G304" s="94">
        <v>0.08</v>
      </c>
      <c r="H304" s="110">
        <f t="shared" si="29"/>
        <v>0</v>
      </c>
      <c r="I304" s="110">
        <f t="shared" si="30"/>
        <v>0</v>
      </c>
      <c r="J304" s="18"/>
      <c r="K304" s="18"/>
    </row>
    <row r="305" spans="1:11" ht="45">
      <c r="A305" s="107" t="s">
        <v>238</v>
      </c>
      <c r="B305" s="108" t="s">
        <v>239</v>
      </c>
      <c r="C305" s="18">
        <v>40</v>
      </c>
      <c r="D305" s="1" t="s">
        <v>23</v>
      </c>
      <c r="E305" s="109"/>
      <c r="F305" s="110">
        <f t="shared" si="28"/>
        <v>0</v>
      </c>
      <c r="G305" s="94">
        <v>0.08</v>
      </c>
      <c r="H305" s="110">
        <f t="shared" si="29"/>
        <v>0</v>
      </c>
      <c r="I305" s="110">
        <f t="shared" si="30"/>
        <v>0</v>
      </c>
      <c r="J305" s="18"/>
      <c r="K305" s="18"/>
    </row>
    <row r="306" spans="1:11" ht="33.75">
      <c r="A306" s="107">
        <v>8</v>
      </c>
      <c r="B306" s="108" t="s">
        <v>242</v>
      </c>
      <c r="C306" s="18">
        <v>30</v>
      </c>
      <c r="D306" s="1" t="s">
        <v>23</v>
      </c>
      <c r="E306" s="109"/>
      <c r="F306" s="110">
        <f t="shared" si="28"/>
        <v>0</v>
      </c>
      <c r="G306" s="94">
        <v>0.08</v>
      </c>
      <c r="H306" s="110">
        <f t="shared" si="29"/>
        <v>0</v>
      </c>
      <c r="I306" s="110">
        <f t="shared" si="30"/>
        <v>0</v>
      </c>
      <c r="J306" s="18"/>
      <c r="K306" s="18"/>
    </row>
    <row r="307" spans="1:11" ht="33.75">
      <c r="A307" s="107">
        <v>9</v>
      </c>
      <c r="B307" s="108" t="s">
        <v>244</v>
      </c>
      <c r="C307" s="18">
        <v>40</v>
      </c>
      <c r="D307" s="1" t="s">
        <v>23</v>
      </c>
      <c r="E307" s="109"/>
      <c r="F307" s="110">
        <f t="shared" si="28"/>
        <v>0</v>
      </c>
      <c r="G307" s="94">
        <v>0.08</v>
      </c>
      <c r="H307" s="110">
        <f t="shared" si="29"/>
        <v>0</v>
      </c>
      <c r="I307" s="110">
        <f t="shared" si="30"/>
        <v>0</v>
      </c>
      <c r="J307" s="18"/>
      <c r="K307" s="18"/>
    </row>
    <row r="308" spans="1:11" ht="22.5">
      <c r="A308" s="107">
        <v>10</v>
      </c>
      <c r="B308" s="108" t="s">
        <v>245</v>
      </c>
      <c r="C308" s="18">
        <v>30</v>
      </c>
      <c r="D308" s="1" t="s">
        <v>23</v>
      </c>
      <c r="E308" s="109"/>
      <c r="F308" s="110">
        <f t="shared" si="28"/>
        <v>0</v>
      </c>
      <c r="G308" s="94">
        <v>0.08</v>
      </c>
      <c r="H308" s="110">
        <f t="shared" si="29"/>
        <v>0</v>
      </c>
      <c r="I308" s="110">
        <f t="shared" si="30"/>
        <v>0</v>
      </c>
      <c r="J308" s="18"/>
      <c r="K308" s="18"/>
    </row>
    <row r="309" spans="1:11" ht="22.5">
      <c r="A309" s="107">
        <v>11</v>
      </c>
      <c r="B309" s="108" t="s">
        <v>246</v>
      </c>
      <c r="C309" s="18">
        <v>20</v>
      </c>
      <c r="D309" s="1" t="s">
        <v>23</v>
      </c>
      <c r="E309" s="109"/>
      <c r="F309" s="110">
        <f t="shared" si="28"/>
        <v>0</v>
      </c>
      <c r="G309" s="94">
        <v>0.08</v>
      </c>
      <c r="H309" s="110">
        <f t="shared" si="29"/>
        <v>0</v>
      </c>
      <c r="I309" s="110">
        <f t="shared" si="30"/>
        <v>0</v>
      </c>
      <c r="J309" s="18"/>
      <c r="K309" s="18"/>
    </row>
    <row r="310" spans="1:11" ht="22.5">
      <c r="A310" s="107">
        <v>12</v>
      </c>
      <c r="B310" s="108" t="s">
        <v>247</v>
      </c>
      <c r="C310" s="18">
        <v>30</v>
      </c>
      <c r="D310" s="1" t="s">
        <v>23</v>
      </c>
      <c r="E310" s="109"/>
      <c r="F310" s="110">
        <f t="shared" si="28"/>
        <v>0</v>
      </c>
      <c r="G310" s="94">
        <v>0.08</v>
      </c>
      <c r="H310" s="110">
        <f t="shared" si="29"/>
        <v>0</v>
      </c>
      <c r="I310" s="110">
        <f t="shared" si="30"/>
        <v>0</v>
      </c>
      <c r="J310" s="18"/>
      <c r="K310" s="18"/>
    </row>
    <row r="311" spans="1:11" ht="33.75">
      <c r="A311" s="107">
        <v>13</v>
      </c>
      <c r="B311" s="108" t="s">
        <v>248</v>
      </c>
      <c r="C311" s="18">
        <v>30</v>
      </c>
      <c r="D311" s="1" t="s">
        <v>23</v>
      </c>
      <c r="E311" s="109"/>
      <c r="F311" s="110">
        <f t="shared" si="28"/>
        <v>0</v>
      </c>
      <c r="G311" s="94">
        <v>0.08</v>
      </c>
      <c r="H311" s="110">
        <f t="shared" si="29"/>
        <v>0</v>
      </c>
      <c r="I311" s="110">
        <f t="shared" si="30"/>
        <v>0</v>
      </c>
      <c r="J311" s="18"/>
      <c r="K311" s="18"/>
    </row>
    <row r="312" spans="1:11" ht="22.5">
      <c r="A312" s="107">
        <v>14</v>
      </c>
      <c r="B312" s="108" t="s">
        <v>249</v>
      </c>
      <c r="C312" s="18">
        <v>10</v>
      </c>
      <c r="D312" s="1"/>
      <c r="E312" s="109"/>
      <c r="F312" s="110">
        <f t="shared" si="28"/>
        <v>0</v>
      </c>
      <c r="G312" s="94">
        <v>0.08</v>
      </c>
      <c r="H312" s="110">
        <f t="shared" si="29"/>
        <v>0</v>
      </c>
      <c r="I312" s="110">
        <f t="shared" si="30"/>
        <v>0</v>
      </c>
      <c r="J312" s="18"/>
      <c r="K312" s="18"/>
    </row>
    <row r="313" spans="1:11" ht="15">
      <c r="A313" s="140">
        <v>15</v>
      </c>
      <c r="B313" s="182" t="s">
        <v>250</v>
      </c>
      <c r="C313" s="142">
        <v>30</v>
      </c>
      <c r="D313" s="44" t="s">
        <v>23</v>
      </c>
      <c r="E313" s="109"/>
      <c r="F313" s="143">
        <f t="shared" si="28"/>
        <v>0</v>
      </c>
      <c r="G313" s="95">
        <v>0.08</v>
      </c>
      <c r="H313" s="143">
        <f t="shared" si="29"/>
        <v>0</v>
      </c>
      <c r="I313" s="143">
        <f t="shared" si="30"/>
        <v>0</v>
      </c>
      <c r="J313" s="18"/>
      <c r="K313" s="18"/>
    </row>
    <row r="314" spans="1:11" ht="15">
      <c r="A314" s="195" t="s">
        <v>24</v>
      </c>
      <c r="B314" s="196"/>
      <c r="C314" s="196"/>
      <c r="D314" s="196"/>
      <c r="E314" s="196"/>
      <c r="F314" s="77">
        <f>SUM(F299:F313)</f>
        <v>0</v>
      </c>
      <c r="G314" s="78">
        <v>0.08</v>
      </c>
      <c r="H314" s="77">
        <f>SUM(H299:H313)</f>
        <v>0</v>
      </c>
      <c r="I314" s="77">
        <f>SUM(I299:I313)</f>
        <v>0</v>
      </c>
      <c r="J314" s="112"/>
      <c r="K314" s="105"/>
    </row>
    <row r="315" spans="1:11" ht="15">
      <c r="A315" s="15"/>
      <c r="B315" s="14"/>
      <c r="C315" s="14"/>
      <c r="D315" s="14"/>
      <c r="E315" s="14"/>
      <c r="F315" s="14"/>
      <c r="G315" s="14"/>
      <c r="H315" s="14"/>
      <c r="I315" s="14"/>
      <c r="J315" s="14"/>
      <c r="K315" s="105"/>
    </row>
    <row r="316" spans="1:11" ht="15">
      <c r="A316" s="15"/>
      <c r="B316" s="113" t="s">
        <v>251</v>
      </c>
      <c r="C316" s="14"/>
      <c r="D316" s="14"/>
      <c r="E316" s="14"/>
      <c r="F316" s="14"/>
      <c r="G316" s="14"/>
      <c r="H316" s="14"/>
      <c r="I316" s="14"/>
      <c r="J316" s="14"/>
      <c r="K316" s="105"/>
    </row>
    <row r="317" spans="1:11" ht="15">
      <c r="A317" s="15"/>
      <c r="B317" s="113"/>
      <c r="C317" s="14"/>
      <c r="D317" s="14"/>
      <c r="E317" s="14"/>
      <c r="F317" s="14"/>
      <c r="G317" s="14"/>
      <c r="H317" s="14"/>
      <c r="I317" s="14"/>
      <c r="J317" s="14"/>
      <c r="K317" s="105"/>
    </row>
    <row r="318" spans="1:11" ht="15.75" thickBot="1">
      <c r="A318" s="15"/>
      <c r="B318" s="52" t="s">
        <v>252</v>
      </c>
      <c r="C318" s="14"/>
      <c r="D318" s="14"/>
      <c r="E318" s="14"/>
      <c r="F318" s="14"/>
      <c r="G318" s="14"/>
      <c r="H318" s="14"/>
      <c r="I318" s="14"/>
      <c r="J318" s="14"/>
      <c r="K318" s="105"/>
    </row>
    <row r="319" spans="1:11" ht="45.75" thickBot="1">
      <c r="A319" s="6" t="s">
        <v>12</v>
      </c>
      <c r="B319" s="7" t="s">
        <v>13</v>
      </c>
      <c r="C319" s="7" t="s">
        <v>14</v>
      </c>
      <c r="D319" s="7" t="s">
        <v>15</v>
      </c>
      <c r="E319" s="7" t="s">
        <v>16</v>
      </c>
      <c r="F319" s="7" t="s">
        <v>17</v>
      </c>
      <c r="G319" s="8" t="s">
        <v>18</v>
      </c>
      <c r="H319" s="8" t="s">
        <v>19</v>
      </c>
      <c r="I319" s="7" t="s">
        <v>20</v>
      </c>
      <c r="J319" s="7" t="s">
        <v>21</v>
      </c>
      <c r="K319" s="7" t="s">
        <v>22</v>
      </c>
    </row>
    <row r="320" spans="1:11" ht="45.75">
      <c r="A320" s="107" t="s">
        <v>25</v>
      </c>
      <c r="B320" s="138" t="s">
        <v>253</v>
      </c>
      <c r="C320" s="18">
        <v>7</v>
      </c>
      <c r="D320" s="1" t="s">
        <v>23</v>
      </c>
      <c r="E320" s="114"/>
      <c r="F320" s="110">
        <f>E320*C320</f>
        <v>0</v>
      </c>
      <c r="G320" s="94">
        <v>0.08</v>
      </c>
      <c r="H320" s="110">
        <f>F320*G320</f>
        <v>0</v>
      </c>
      <c r="I320" s="110">
        <f>F320+H320</f>
        <v>0</v>
      </c>
      <c r="J320" s="115"/>
      <c r="K320" s="115"/>
    </row>
    <row r="321" spans="1:11" ht="57" customHeight="1">
      <c r="A321" s="107" t="s">
        <v>26</v>
      </c>
      <c r="B321" s="139" t="s">
        <v>254</v>
      </c>
      <c r="C321" s="18">
        <v>4</v>
      </c>
      <c r="D321" s="1" t="s">
        <v>23</v>
      </c>
      <c r="E321" s="114"/>
      <c r="F321" s="110">
        <f aca="true" t="shared" si="31" ref="F321:F333">E321*C321</f>
        <v>0</v>
      </c>
      <c r="G321" s="94">
        <v>0.08</v>
      </c>
      <c r="H321" s="110">
        <f aca="true" t="shared" si="32" ref="H321:H333">F321*G321</f>
        <v>0</v>
      </c>
      <c r="I321" s="110">
        <f aca="true" t="shared" si="33" ref="I321:I333">F321+H321</f>
        <v>0</v>
      </c>
      <c r="J321" s="115"/>
      <c r="K321" s="115"/>
    </row>
    <row r="322" spans="1:11" ht="36.75" customHeight="1">
      <c r="A322" s="111" t="s">
        <v>27</v>
      </c>
      <c r="B322" s="139" t="s">
        <v>255</v>
      </c>
      <c r="C322" s="18">
        <v>3</v>
      </c>
      <c r="D322" s="1" t="s">
        <v>23</v>
      </c>
      <c r="E322" s="114"/>
      <c r="F322" s="110">
        <f t="shared" si="31"/>
        <v>0</v>
      </c>
      <c r="G322" s="94">
        <v>0.08</v>
      </c>
      <c r="H322" s="110">
        <f t="shared" si="32"/>
        <v>0</v>
      </c>
      <c r="I322" s="110">
        <f t="shared" si="33"/>
        <v>0</v>
      </c>
      <c r="J322" s="115"/>
      <c r="K322" s="115"/>
    </row>
    <row r="323" spans="1:11" ht="33.75">
      <c r="A323" s="107" t="s">
        <v>28</v>
      </c>
      <c r="B323" s="139" t="s">
        <v>256</v>
      </c>
      <c r="C323" s="18">
        <v>5</v>
      </c>
      <c r="D323" s="1" t="s">
        <v>23</v>
      </c>
      <c r="E323" s="114"/>
      <c r="F323" s="110">
        <f t="shared" si="31"/>
        <v>0</v>
      </c>
      <c r="G323" s="94">
        <v>0.08</v>
      </c>
      <c r="H323" s="110">
        <f t="shared" si="32"/>
        <v>0</v>
      </c>
      <c r="I323" s="110">
        <f t="shared" si="33"/>
        <v>0</v>
      </c>
      <c r="J323" s="115"/>
      <c r="K323" s="115"/>
    </row>
    <row r="324" spans="1:11" ht="33.75">
      <c r="A324" s="107" t="s">
        <v>234</v>
      </c>
      <c r="B324" s="139" t="s">
        <v>257</v>
      </c>
      <c r="C324" s="18">
        <v>2</v>
      </c>
      <c r="D324" s="1" t="s">
        <v>23</v>
      </c>
      <c r="E324" s="114"/>
      <c r="F324" s="110">
        <f t="shared" si="31"/>
        <v>0</v>
      </c>
      <c r="G324" s="94">
        <v>0.08</v>
      </c>
      <c r="H324" s="110">
        <f t="shared" si="32"/>
        <v>0</v>
      </c>
      <c r="I324" s="110">
        <f t="shared" si="33"/>
        <v>0</v>
      </c>
      <c r="J324" s="115"/>
      <c r="K324" s="115"/>
    </row>
    <row r="325" spans="1:11" ht="15">
      <c r="A325" s="107" t="s">
        <v>236</v>
      </c>
      <c r="B325" s="139" t="s">
        <v>258</v>
      </c>
      <c r="C325" s="18">
        <v>8</v>
      </c>
      <c r="D325" s="1" t="s">
        <v>23</v>
      </c>
      <c r="E325" s="114"/>
      <c r="F325" s="110">
        <f t="shared" si="31"/>
        <v>0</v>
      </c>
      <c r="G325" s="94">
        <v>0.08</v>
      </c>
      <c r="H325" s="110">
        <f t="shared" si="32"/>
        <v>0</v>
      </c>
      <c r="I325" s="110">
        <f t="shared" si="33"/>
        <v>0</v>
      </c>
      <c r="J325" s="115"/>
      <c r="K325" s="115"/>
    </row>
    <row r="326" spans="1:11" ht="15">
      <c r="A326" s="107" t="s">
        <v>238</v>
      </c>
      <c r="B326" s="139" t="s">
        <v>259</v>
      </c>
      <c r="C326" s="18">
        <v>4</v>
      </c>
      <c r="D326" s="1" t="s">
        <v>23</v>
      </c>
      <c r="E326" s="114"/>
      <c r="F326" s="110">
        <f t="shared" si="31"/>
        <v>0</v>
      </c>
      <c r="G326" s="94">
        <v>0.08</v>
      </c>
      <c r="H326" s="110">
        <f t="shared" si="32"/>
        <v>0</v>
      </c>
      <c r="I326" s="110">
        <f t="shared" si="33"/>
        <v>0</v>
      </c>
      <c r="J326" s="115"/>
      <c r="K326" s="115"/>
    </row>
    <row r="327" spans="1:11" ht="22.5">
      <c r="A327" s="107" t="s">
        <v>240</v>
      </c>
      <c r="B327" s="139" t="s">
        <v>260</v>
      </c>
      <c r="C327" s="18">
        <v>1</v>
      </c>
      <c r="D327" s="1" t="s">
        <v>23</v>
      </c>
      <c r="E327" s="114"/>
      <c r="F327" s="110">
        <f t="shared" si="31"/>
        <v>0</v>
      </c>
      <c r="G327" s="94">
        <v>0.08</v>
      </c>
      <c r="H327" s="110">
        <f t="shared" si="32"/>
        <v>0</v>
      </c>
      <c r="I327" s="110">
        <f t="shared" si="33"/>
        <v>0</v>
      </c>
      <c r="J327" s="115"/>
      <c r="K327" s="115"/>
    </row>
    <row r="328" spans="1:11" ht="22.5">
      <c r="A328" s="107" t="s">
        <v>241</v>
      </c>
      <c r="B328" s="139" t="s">
        <v>261</v>
      </c>
      <c r="C328" s="18">
        <v>1</v>
      </c>
      <c r="D328" s="1" t="s">
        <v>23</v>
      </c>
      <c r="E328" s="114"/>
      <c r="F328" s="110">
        <f t="shared" si="31"/>
        <v>0</v>
      </c>
      <c r="G328" s="94">
        <v>0.08</v>
      </c>
      <c r="H328" s="110">
        <f t="shared" si="32"/>
        <v>0</v>
      </c>
      <c r="I328" s="110">
        <f t="shared" si="33"/>
        <v>0</v>
      </c>
      <c r="J328" s="115"/>
      <c r="K328" s="115"/>
    </row>
    <row r="329" spans="1:11" ht="22.5">
      <c r="A329" s="107" t="s">
        <v>243</v>
      </c>
      <c r="B329" s="139" t="s">
        <v>262</v>
      </c>
      <c r="C329" s="18">
        <v>1</v>
      </c>
      <c r="D329" s="1" t="s">
        <v>23</v>
      </c>
      <c r="E329" s="114"/>
      <c r="F329" s="110">
        <f t="shared" si="31"/>
        <v>0</v>
      </c>
      <c r="G329" s="94">
        <v>0.08</v>
      </c>
      <c r="H329" s="110">
        <f t="shared" si="32"/>
        <v>0</v>
      </c>
      <c r="I329" s="110">
        <f t="shared" si="33"/>
        <v>0</v>
      </c>
      <c r="J329" s="115"/>
      <c r="K329" s="115"/>
    </row>
    <row r="330" spans="1:11" ht="15">
      <c r="A330" s="107">
        <v>11</v>
      </c>
      <c r="B330" s="139" t="s">
        <v>263</v>
      </c>
      <c r="C330" s="18">
        <v>1</v>
      </c>
      <c r="D330" s="1" t="s">
        <v>23</v>
      </c>
      <c r="E330" s="114"/>
      <c r="F330" s="110">
        <f t="shared" si="31"/>
        <v>0</v>
      </c>
      <c r="G330" s="94">
        <v>0.08</v>
      </c>
      <c r="H330" s="110">
        <f t="shared" si="32"/>
        <v>0</v>
      </c>
      <c r="I330" s="110">
        <f t="shared" si="33"/>
        <v>0</v>
      </c>
      <c r="J330" s="115"/>
      <c r="K330" s="115"/>
    </row>
    <row r="331" spans="1:11" ht="15">
      <c r="A331" s="107">
        <v>12</v>
      </c>
      <c r="B331" s="59" t="s">
        <v>264</v>
      </c>
      <c r="C331" s="18">
        <v>1</v>
      </c>
      <c r="D331" s="1" t="s">
        <v>23</v>
      </c>
      <c r="E331" s="114"/>
      <c r="F331" s="110">
        <f t="shared" si="31"/>
        <v>0</v>
      </c>
      <c r="G331" s="94">
        <v>0.08</v>
      </c>
      <c r="H331" s="110">
        <f t="shared" si="32"/>
        <v>0</v>
      </c>
      <c r="I331" s="110">
        <f t="shared" si="33"/>
        <v>0</v>
      </c>
      <c r="J331" s="115"/>
      <c r="K331" s="115"/>
    </row>
    <row r="332" spans="1:11" ht="15">
      <c r="A332" s="107">
        <v>13</v>
      </c>
      <c r="B332" s="139" t="s">
        <v>265</v>
      </c>
      <c r="C332" s="18">
        <v>1</v>
      </c>
      <c r="D332" s="1" t="s">
        <v>23</v>
      </c>
      <c r="E332" s="114"/>
      <c r="F332" s="110">
        <f t="shared" si="31"/>
        <v>0</v>
      </c>
      <c r="G332" s="94">
        <v>0.08</v>
      </c>
      <c r="H332" s="110">
        <f t="shared" si="32"/>
        <v>0</v>
      </c>
      <c r="I332" s="110">
        <f t="shared" si="33"/>
        <v>0</v>
      </c>
      <c r="J332" s="115"/>
      <c r="K332" s="115"/>
    </row>
    <row r="333" spans="1:11" ht="15">
      <c r="A333" s="140">
        <v>14</v>
      </c>
      <c r="B333" s="141" t="s">
        <v>266</v>
      </c>
      <c r="C333" s="142">
        <v>1</v>
      </c>
      <c r="D333" s="44" t="s">
        <v>23</v>
      </c>
      <c r="E333" s="114"/>
      <c r="F333" s="143">
        <f t="shared" si="31"/>
        <v>0</v>
      </c>
      <c r="G333" s="95">
        <v>0.08</v>
      </c>
      <c r="H333" s="143">
        <f t="shared" si="32"/>
        <v>0</v>
      </c>
      <c r="I333" s="143">
        <f t="shared" si="33"/>
        <v>0</v>
      </c>
      <c r="J333" s="115"/>
      <c r="K333" s="115"/>
    </row>
    <row r="334" spans="1:11" ht="15">
      <c r="A334" s="195" t="s">
        <v>24</v>
      </c>
      <c r="B334" s="196"/>
      <c r="C334" s="196"/>
      <c r="D334" s="196"/>
      <c r="E334" s="196"/>
      <c r="F334" s="137">
        <f>SUM(F320:F333)</f>
        <v>0</v>
      </c>
      <c r="G334" s="78">
        <v>0.08</v>
      </c>
      <c r="H334" s="137">
        <f>SUM(H320:H333)</f>
        <v>0</v>
      </c>
      <c r="I334" s="137">
        <f>SUM(I320:I333)</f>
        <v>0</v>
      </c>
      <c r="J334" s="112"/>
      <c r="K334" s="105"/>
    </row>
    <row r="335" spans="2:11" ht="15">
      <c r="B335" s="116" t="s">
        <v>267</v>
      </c>
      <c r="H335" s="116"/>
      <c r="K335" s="105"/>
    </row>
    <row r="336" spans="2:11" ht="15">
      <c r="B336" s="116"/>
      <c r="H336" s="116"/>
      <c r="K336" s="105"/>
    </row>
    <row r="337" spans="2:11" ht="15">
      <c r="B337" s="116"/>
      <c r="H337" s="116"/>
      <c r="K337" s="105"/>
    </row>
    <row r="338" spans="2:11" ht="15">
      <c r="B338" s="116"/>
      <c r="H338" s="116"/>
      <c r="K338" s="105"/>
    </row>
    <row r="339" spans="2:11" ht="15">
      <c r="B339" s="116"/>
      <c r="H339" s="116"/>
      <c r="K339" s="105"/>
    </row>
    <row r="340" spans="2:11" ht="15">
      <c r="B340" s="116"/>
      <c r="H340" s="116"/>
      <c r="K340" s="105"/>
    </row>
    <row r="341" spans="2:11" ht="15">
      <c r="B341" s="116"/>
      <c r="H341" s="116"/>
      <c r="K341" s="105"/>
    </row>
    <row r="342" spans="2:11" ht="15">
      <c r="B342" s="116"/>
      <c r="H342" s="116"/>
      <c r="K342" s="105"/>
    </row>
    <row r="343" spans="2:11" ht="15">
      <c r="B343" s="116"/>
      <c r="H343" s="116"/>
      <c r="K343" s="105"/>
    </row>
    <row r="344" spans="2:11" ht="15">
      <c r="B344" s="116"/>
      <c r="H344" s="116"/>
      <c r="K344" s="105"/>
    </row>
    <row r="345" spans="2:11" ht="15">
      <c r="B345" s="116"/>
      <c r="H345" s="116"/>
      <c r="K345" s="105"/>
    </row>
    <row r="346" spans="2:11" ht="15">
      <c r="B346" s="116"/>
      <c r="H346" s="116"/>
      <c r="K346" s="105"/>
    </row>
    <row r="347" spans="2:11" ht="15">
      <c r="B347" s="116"/>
      <c r="H347" s="116"/>
      <c r="K347" s="105"/>
    </row>
    <row r="348" spans="2:11" ht="15">
      <c r="B348" s="116"/>
      <c r="H348" s="116"/>
      <c r="K348" s="105"/>
    </row>
    <row r="349" spans="2:11" ht="15">
      <c r="B349" s="116"/>
      <c r="H349" s="116"/>
      <c r="K349" s="105"/>
    </row>
    <row r="350" ht="15">
      <c r="K350" s="105"/>
    </row>
    <row r="351" spans="2:9" ht="15.75">
      <c r="B351" s="27" t="s">
        <v>491</v>
      </c>
      <c r="F351" s="3">
        <f>F379</f>
        <v>0</v>
      </c>
      <c r="G351" s="3"/>
      <c r="H351" s="3"/>
      <c r="I351" s="3">
        <f>I379</f>
        <v>0</v>
      </c>
    </row>
    <row r="352" spans="6:9" ht="15">
      <c r="F352" s="3"/>
      <c r="H352" s="3"/>
      <c r="I352" s="3"/>
    </row>
    <row r="353" spans="2:9" ht="15">
      <c r="B353" s="40" t="s">
        <v>269</v>
      </c>
      <c r="F353" s="3"/>
      <c r="H353" s="3"/>
      <c r="I353" s="3"/>
    </row>
    <row r="354" spans="2:9" ht="15">
      <c r="B354" s="40" t="s">
        <v>270</v>
      </c>
      <c r="F354" s="3"/>
      <c r="H354" s="3"/>
      <c r="I354" s="3"/>
    </row>
    <row r="355" spans="2:9" ht="15">
      <c r="B355" s="40" t="s">
        <v>271</v>
      </c>
      <c r="F355" s="3"/>
      <c r="H355" s="3"/>
      <c r="I355" s="3"/>
    </row>
    <row r="356" spans="6:9" ht="15">
      <c r="F356" s="3"/>
      <c r="H356" s="3"/>
      <c r="I356" s="3"/>
    </row>
    <row r="357" spans="2:9" ht="15.75" thickBot="1">
      <c r="B357" s="53" t="s">
        <v>145</v>
      </c>
      <c r="F357" s="3"/>
      <c r="H357" s="3"/>
      <c r="I357" s="3"/>
    </row>
    <row r="358" spans="1:11" ht="45.75" thickBot="1">
      <c r="A358" s="117" t="s">
        <v>12</v>
      </c>
      <c r="B358" s="118" t="s">
        <v>13</v>
      </c>
      <c r="C358" s="119" t="s">
        <v>14</v>
      </c>
      <c r="D358" s="7" t="s">
        <v>15</v>
      </c>
      <c r="E358" s="7" t="s">
        <v>16</v>
      </c>
      <c r="F358" s="120" t="s">
        <v>17</v>
      </c>
      <c r="G358" s="8" t="s">
        <v>18</v>
      </c>
      <c r="H358" s="120" t="s">
        <v>19</v>
      </c>
      <c r="I358" s="120" t="s">
        <v>20</v>
      </c>
      <c r="J358" s="7" t="s">
        <v>21</v>
      </c>
      <c r="K358" s="7" t="s">
        <v>22</v>
      </c>
    </row>
    <row r="359" spans="1:11" ht="22.5">
      <c r="A359" s="121">
        <v>1</v>
      </c>
      <c r="B359" s="122" t="s">
        <v>272</v>
      </c>
      <c r="C359" s="4">
        <v>300</v>
      </c>
      <c r="D359" s="4" t="s">
        <v>23</v>
      </c>
      <c r="E359" s="123">
        <v>0</v>
      </c>
      <c r="F359" s="124">
        <f aca="true" t="shared" si="34" ref="F359:F378">E359*C359</f>
        <v>0</v>
      </c>
      <c r="G359" s="5">
        <v>0.08</v>
      </c>
      <c r="H359" s="124">
        <f aca="true" t="shared" si="35" ref="H359:H378">F359*G359</f>
        <v>0</v>
      </c>
      <c r="I359" s="124">
        <f aca="true" t="shared" si="36" ref="I359:I378">F359+H359</f>
        <v>0</v>
      </c>
      <c r="J359" s="125"/>
      <c r="K359" s="125"/>
    </row>
    <row r="360" spans="1:11" ht="22.5">
      <c r="A360" s="126">
        <v>2</v>
      </c>
      <c r="B360" s="71" t="s">
        <v>273</v>
      </c>
      <c r="C360" s="1">
        <v>350</v>
      </c>
      <c r="D360" s="1" t="s">
        <v>23</v>
      </c>
      <c r="E360" s="123">
        <v>0</v>
      </c>
      <c r="F360" s="124">
        <f t="shared" si="34"/>
        <v>0</v>
      </c>
      <c r="G360" s="2">
        <v>0.08</v>
      </c>
      <c r="H360" s="124">
        <f t="shared" si="35"/>
        <v>0</v>
      </c>
      <c r="I360" s="124">
        <f t="shared" si="36"/>
        <v>0</v>
      </c>
      <c r="J360" s="125"/>
      <c r="K360" s="125"/>
    </row>
    <row r="361" spans="1:11" ht="22.5">
      <c r="A361" s="126">
        <v>3</v>
      </c>
      <c r="B361" s="71" t="s">
        <v>274</v>
      </c>
      <c r="C361" s="1">
        <v>200</v>
      </c>
      <c r="D361" s="1" t="s">
        <v>23</v>
      </c>
      <c r="E361" s="123">
        <v>0</v>
      </c>
      <c r="F361" s="124">
        <f t="shared" si="34"/>
        <v>0</v>
      </c>
      <c r="G361" s="2">
        <v>0.08</v>
      </c>
      <c r="H361" s="124">
        <f t="shared" si="35"/>
        <v>0</v>
      </c>
      <c r="I361" s="124">
        <f t="shared" si="36"/>
        <v>0</v>
      </c>
      <c r="J361" s="125"/>
      <c r="K361" s="125"/>
    </row>
    <row r="362" spans="1:11" ht="22.5">
      <c r="A362" s="126">
        <v>4</v>
      </c>
      <c r="B362" s="71" t="s">
        <v>275</v>
      </c>
      <c r="C362" s="1">
        <v>100</v>
      </c>
      <c r="D362" s="1" t="s">
        <v>23</v>
      </c>
      <c r="E362" s="123">
        <v>0</v>
      </c>
      <c r="F362" s="124">
        <f t="shared" si="34"/>
        <v>0</v>
      </c>
      <c r="G362" s="2">
        <v>0.08</v>
      </c>
      <c r="H362" s="124">
        <f t="shared" si="35"/>
        <v>0</v>
      </c>
      <c r="I362" s="124">
        <f t="shared" si="36"/>
        <v>0</v>
      </c>
      <c r="J362" s="125"/>
      <c r="K362" s="125"/>
    </row>
    <row r="363" spans="1:11" ht="22.5">
      <c r="A363" s="126">
        <v>5</v>
      </c>
      <c r="B363" s="71" t="s">
        <v>276</v>
      </c>
      <c r="C363" s="1">
        <v>80</v>
      </c>
      <c r="D363" s="1" t="s">
        <v>23</v>
      </c>
      <c r="E363" s="123">
        <v>0</v>
      </c>
      <c r="F363" s="124">
        <f t="shared" si="34"/>
        <v>0</v>
      </c>
      <c r="G363" s="2">
        <v>0.08</v>
      </c>
      <c r="H363" s="124">
        <f t="shared" si="35"/>
        <v>0</v>
      </c>
      <c r="I363" s="124">
        <f t="shared" si="36"/>
        <v>0</v>
      </c>
      <c r="J363" s="125"/>
      <c r="K363" s="125"/>
    </row>
    <row r="364" spans="1:11" ht="22.5">
      <c r="A364" s="126">
        <v>6</v>
      </c>
      <c r="B364" s="71" t="s">
        <v>277</v>
      </c>
      <c r="C364" s="1">
        <v>30</v>
      </c>
      <c r="D364" s="1" t="s">
        <v>23</v>
      </c>
      <c r="E364" s="123">
        <v>0</v>
      </c>
      <c r="F364" s="124">
        <f t="shared" si="34"/>
        <v>0</v>
      </c>
      <c r="G364" s="2">
        <v>0.08</v>
      </c>
      <c r="H364" s="124">
        <f t="shared" si="35"/>
        <v>0</v>
      </c>
      <c r="I364" s="124">
        <f t="shared" si="36"/>
        <v>0</v>
      </c>
      <c r="J364" s="125"/>
      <c r="K364" s="125"/>
    </row>
    <row r="365" spans="1:11" ht="22.5">
      <c r="A365" s="126">
        <v>7</v>
      </c>
      <c r="B365" s="71" t="s">
        <v>278</v>
      </c>
      <c r="C365" s="1">
        <v>100</v>
      </c>
      <c r="D365" s="1" t="s">
        <v>23</v>
      </c>
      <c r="E365" s="123">
        <v>0</v>
      </c>
      <c r="F365" s="124">
        <f t="shared" si="34"/>
        <v>0</v>
      </c>
      <c r="G365" s="2">
        <v>0.08</v>
      </c>
      <c r="H365" s="124">
        <f t="shared" si="35"/>
        <v>0</v>
      </c>
      <c r="I365" s="124">
        <f t="shared" si="36"/>
        <v>0</v>
      </c>
      <c r="J365" s="125"/>
      <c r="K365" s="125"/>
    </row>
    <row r="366" spans="1:11" ht="22.5">
      <c r="A366" s="126">
        <v>8</v>
      </c>
      <c r="B366" s="71" t="s">
        <v>279</v>
      </c>
      <c r="C366" s="1">
        <v>50</v>
      </c>
      <c r="D366" s="1" t="s">
        <v>23</v>
      </c>
      <c r="E366" s="123">
        <v>0</v>
      </c>
      <c r="F366" s="124">
        <f t="shared" si="34"/>
        <v>0</v>
      </c>
      <c r="G366" s="2">
        <v>0.08</v>
      </c>
      <c r="H366" s="124">
        <f t="shared" si="35"/>
        <v>0</v>
      </c>
      <c r="I366" s="124">
        <f t="shared" si="36"/>
        <v>0</v>
      </c>
      <c r="J366" s="125"/>
      <c r="K366" s="125"/>
    </row>
    <row r="367" spans="1:11" ht="15">
      <c r="A367" s="126">
        <v>14</v>
      </c>
      <c r="B367" s="122" t="s">
        <v>285</v>
      </c>
      <c r="C367" s="1">
        <v>20</v>
      </c>
      <c r="D367" s="1" t="s">
        <v>23</v>
      </c>
      <c r="E367" s="123">
        <v>0</v>
      </c>
      <c r="F367" s="124">
        <f t="shared" si="34"/>
        <v>0</v>
      </c>
      <c r="G367" s="2">
        <v>0.08</v>
      </c>
      <c r="H367" s="124">
        <f t="shared" si="35"/>
        <v>0</v>
      </c>
      <c r="I367" s="124">
        <f t="shared" si="36"/>
        <v>0</v>
      </c>
      <c r="J367" s="125"/>
      <c r="K367" s="125"/>
    </row>
    <row r="368" spans="1:11" ht="22.5">
      <c r="A368" s="126">
        <v>18</v>
      </c>
      <c r="B368" s="92" t="s">
        <v>289</v>
      </c>
      <c r="C368" s="1">
        <v>30</v>
      </c>
      <c r="D368" s="1" t="s">
        <v>23</v>
      </c>
      <c r="E368" s="123">
        <v>0</v>
      </c>
      <c r="F368" s="124">
        <f t="shared" si="34"/>
        <v>0</v>
      </c>
      <c r="G368" s="2">
        <v>0.08</v>
      </c>
      <c r="H368" s="124">
        <f t="shared" si="35"/>
        <v>0</v>
      </c>
      <c r="I368" s="124">
        <f t="shared" si="36"/>
        <v>0</v>
      </c>
      <c r="J368" s="125"/>
      <c r="K368" s="125"/>
    </row>
    <row r="369" spans="1:11" ht="22.5">
      <c r="A369" s="126">
        <v>19</v>
      </c>
      <c r="B369" s="92" t="s">
        <v>290</v>
      </c>
      <c r="C369" s="1">
        <v>30</v>
      </c>
      <c r="D369" s="1" t="s">
        <v>23</v>
      </c>
      <c r="E369" s="123">
        <v>0</v>
      </c>
      <c r="F369" s="124">
        <f t="shared" si="34"/>
        <v>0</v>
      </c>
      <c r="G369" s="2">
        <v>0.08</v>
      </c>
      <c r="H369" s="124">
        <f t="shared" si="35"/>
        <v>0</v>
      </c>
      <c r="I369" s="124">
        <f t="shared" si="36"/>
        <v>0</v>
      </c>
      <c r="J369" s="125"/>
      <c r="K369" s="125"/>
    </row>
    <row r="370" spans="1:11" ht="22.5">
      <c r="A370" s="126">
        <v>21</v>
      </c>
      <c r="B370" s="92" t="s">
        <v>292</v>
      </c>
      <c r="C370" s="1">
        <v>30</v>
      </c>
      <c r="D370" s="1" t="s">
        <v>23</v>
      </c>
      <c r="E370" s="123">
        <v>0</v>
      </c>
      <c r="F370" s="124">
        <f t="shared" si="34"/>
        <v>0</v>
      </c>
      <c r="G370" s="2">
        <v>0.08</v>
      </c>
      <c r="H370" s="124">
        <f t="shared" si="35"/>
        <v>0</v>
      </c>
      <c r="I370" s="124">
        <f t="shared" si="36"/>
        <v>0</v>
      </c>
      <c r="J370" s="125"/>
      <c r="K370" s="125"/>
    </row>
    <row r="371" spans="1:11" ht="22.5">
      <c r="A371" s="126">
        <v>22</v>
      </c>
      <c r="B371" s="92" t="s">
        <v>293</v>
      </c>
      <c r="C371" s="1">
        <v>60</v>
      </c>
      <c r="D371" s="1" t="s">
        <v>23</v>
      </c>
      <c r="E371" s="123">
        <v>0</v>
      </c>
      <c r="F371" s="124">
        <f t="shared" si="34"/>
        <v>0</v>
      </c>
      <c r="G371" s="2">
        <v>0.08</v>
      </c>
      <c r="H371" s="124">
        <f t="shared" si="35"/>
        <v>0</v>
      </c>
      <c r="I371" s="124">
        <f t="shared" si="36"/>
        <v>0</v>
      </c>
      <c r="J371" s="125"/>
      <c r="K371" s="125"/>
    </row>
    <row r="372" spans="1:11" ht="22.5">
      <c r="A372" s="126">
        <v>23</v>
      </c>
      <c r="B372" s="92" t="s">
        <v>294</v>
      </c>
      <c r="C372" s="1">
        <v>20</v>
      </c>
      <c r="D372" s="1" t="s">
        <v>23</v>
      </c>
      <c r="E372" s="123">
        <v>0</v>
      </c>
      <c r="F372" s="124">
        <f t="shared" si="34"/>
        <v>0</v>
      </c>
      <c r="G372" s="2">
        <v>0.08</v>
      </c>
      <c r="H372" s="124">
        <f t="shared" si="35"/>
        <v>0</v>
      </c>
      <c r="I372" s="124">
        <f t="shared" si="36"/>
        <v>0</v>
      </c>
      <c r="J372" s="125"/>
      <c r="K372" s="125"/>
    </row>
    <row r="373" spans="1:11" ht="22.5">
      <c r="A373" s="126">
        <v>24</v>
      </c>
      <c r="B373" s="92" t="s">
        <v>295</v>
      </c>
      <c r="C373" s="1">
        <v>5</v>
      </c>
      <c r="D373" s="1" t="s">
        <v>23</v>
      </c>
      <c r="E373" s="123">
        <v>0</v>
      </c>
      <c r="F373" s="124">
        <f t="shared" si="34"/>
        <v>0</v>
      </c>
      <c r="G373" s="2">
        <v>0.08</v>
      </c>
      <c r="H373" s="124">
        <f t="shared" si="35"/>
        <v>0</v>
      </c>
      <c r="I373" s="124">
        <f t="shared" si="36"/>
        <v>0</v>
      </c>
      <c r="J373" s="125"/>
      <c r="K373" s="125"/>
    </row>
    <row r="374" spans="1:11" ht="22.5">
      <c r="A374" s="126">
        <v>25</v>
      </c>
      <c r="B374" s="92" t="s">
        <v>296</v>
      </c>
      <c r="C374" s="1">
        <v>5</v>
      </c>
      <c r="D374" s="1" t="s">
        <v>23</v>
      </c>
      <c r="E374" s="123">
        <v>0</v>
      </c>
      <c r="F374" s="124">
        <f t="shared" si="34"/>
        <v>0</v>
      </c>
      <c r="G374" s="2">
        <v>0.08</v>
      </c>
      <c r="H374" s="124">
        <f t="shared" si="35"/>
        <v>0</v>
      </c>
      <c r="I374" s="124">
        <f t="shared" si="36"/>
        <v>0</v>
      </c>
      <c r="J374" s="125"/>
      <c r="K374" s="125"/>
    </row>
    <row r="375" spans="1:11" ht="33.75">
      <c r="A375" s="126">
        <v>26</v>
      </c>
      <c r="B375" s="92" t="s">
        <v>297</v>
      </c>
      <c r="C375" s="1">
        <v>5</v>
      </c>
      <c r="D375" s="1" t="s">
        <v>23</v>
      </c>
      <c r="E375" s="123">
        <v>0</v>
      </c>
      <c r="F375" s="124">
        <f t="shared" si="34"/>
        <v>0</v>
      </c>
      <c r="G375" s="2">
        <v>0.08</v>
      </c>
      <c r="H375" s="124">
        <f t="shared" si="35"/>
        <v>0</v>
      </c>
      <c r="I375" s="124">
        <f t="shared" si="36"/>
        <v>0</v>
      </c>
      <c r="J375" s="125"/>
      <c r="K375" s="125"/>
    </row>
    <row r="376" spans="1:11" ht="15">
      <c r="A376" s="126">
        <v>27</v>
      </c>
      <c r="B376" s="122" t="s">
        <v>298</v>
      </c>
      <c r="C376" s="1">
        <v>10</v>
      </c>
      <c r="D376" s="1" t="s">
        <v>23</v>
      </c>
      <c r="E376" s="123">
        <v>0</v>
      </c>
      <c r="F376" s="124">
        <f t="shared" si="34"/>
        <v>0</v>
      </c>
      <c r="G376" s="2">
        <v>0.08</v>
      </c>
      <c r="H376" s="124">
        <f t="shared" si="35"/>
        <v>0</v>
      </c>
      <c r="I376" s="124">
        <f t="shared" si="36"/>
        <v>0</v>
      </c>
      <c r="J376" s="125"/>
      <c r="K376" s="125"/>
    </row>
    <row r="377" spans="1:11" ht="15">
      <c r="A377" s="126">
        <v>28</v>
      </c>
      <c r="B377" s="122" t="s">
        <v>299</v>
      </c>
      <c r="C377" s="1">
        <v>2</v>
      </c>
      <c r="D377" s="1" t="s">
        <v>23</v>
      </c>
      <c r="E377" s="123">
        <v>0</v>
      </c>
      <c r="F377" s="124">
        <f t="shared" si="34"/>
        <v>0</v>
      </c>
      <c r="G377" s="2">
        <v>0.08</v>
      </c>
      <c r="H377" s="124">
        <f t="shared" si="35"/>
        <v>0</v>
      </c>
      <c r="I377" s="124">
        <f t="shared" si="36"/>
        <v>0</v>
      </c>
      <c r="J377" s="125"/>
      <c r="K377" s="125"/>
    </row>
    <row r="378" spans="1:11" ht="22.5">
      <c r="A378" s="126">
        <v>29</v>
      </c>
      <c r="B378" s="122" t="s">
        <v>300</v>
      </c>
      <c r="C378" s="1">
        <v>10</v>
      </c>
      <c r="D378" s="1" t="s">
        <v>23</v>
      </c>
      <c r="E378" s="123">
        <v>0</v>
      </c>
      <c r="F378" s="124">
        <f t="shared" si="34"/>
        <v>0</v>
      </c>
      <c r="G378" s="2">
        <v>0.08</v>
      </c>
      <c r="H378" s="124">
        <f t="shared" si="35"/>
        <v>0</v>
      </c>
      <c r="I378" s="124">
        <f t="shared" si="36"/>
        <v>0</v>
      </c>
      <c r="J378" s="125"/>
      <c r="K378" s="125"/>
    </row>
    <row r="379" spans="1:11" ht="15">
      <c r="A379" s="195" t="s">
        <v>24</v>
      </c>
      <c r="B379" s="196"/>
      <c r="C379" s="196"/>
      <c r="D379" s="196"/>
      <c r="E379" s="196"/>
      <c r="F379" s="137">
        <f>SUM(F359:F378)</f>
        <v>0</v>
      </c>
      <c r="G379" s="78">
        <v>0.08</v>
      </c>
      <c r="H379" s="137">
        <f>SUM(H359:H378)</f>
        <v>0</v>
      </c>
      <c r="I379" s="137">
        <f>SUM(I359:I378)</f>
        <v>0</v>
      </c>
      <c r="J379" s="17"/>
      <c r="K379" s="17"/>
    </row>
    <row r="380" spans="1:11" ht="15">
      <c r="A380" s="31"/>
      <c r="B380" s="32"/>
      <c r="C380" s="32"/>
      <c r="D380" s="32"/>
      <c r="E380" s="32"/>
      <c r="F380" s="194"/>
      <c r="G380" s="34"/>
      <c r="H380" s="194"/>
      <c r="I380" s="194"/>
      <c r="J380" s="17"/>
      <c r="K380" s="17"/>
    </row>
    <row r="381" spans="2:9" ht="36">
      <c r="B381" s="134" t="s">
        <v>225</v>
      </c>
      <c r="F381" s="3"/>
      <c r="H381" s="3"/>
      <c r="I381" s="3"/>
    </row>
    <row r="382" spans="2:9" ht="15">
      <c r="B382" s="134"/>
      <c r="F382" s="3"/>
      <c r="H382" s="3"/>
      <c r="I382" s="3"/>
    </row>
    <row r="383" spans="2:9" ht="15">
      <c r="B383" s="134"/>
      <c r="F383" s="3"/>
      <c r="H383" s="3"/>
      <c r="I383" s="3"/>
    </row>
    <row r="384" spans="2:9" ht="15.75">
      <c r="B384" s="27" t="s">
        <v>492</v>
      </c>
      <c r="F384" s="3">
        <f>F397</f>
        <v>0</v>
      </c>
      <c r="G384" s="3"/>
      <c r="H384" s="3"/>
      <c r="I384" s="3">
        <f>I397</f>
        <v>0</v>
      </c>
    </row>
    <row r="385" spans="2:9" ht="15">
      <c r="B385" s="134"/>
      <c r="F385" s="3"/>
      <c r="H385" s="3"/>
      <c r="I385" s="3"/>
    </row>
    <row r="386" spans="2:9" ht="15.75" thickBot="1">
      <c r="B386" s="53" t="s">
        <v>145</v>
      </c>
      <c r="F386" s="3"/>
      <c r="H386" s="3"/>
      <c r="I386" s="3"/>
    </row>
    <row r="387" spans="1:11" ht="45.75" thickBot="1">
      <c r="A387" s="117" t="s">
        <v>12</v>
      </c>
      <c r="B387" s="118" t="s">
        <v>13</v>
      </c>
      <c r="C387" s="119" t="s">
        <v>14</v>
      </c>
      <c r="D387" s="7" t="s">
        <v>15</v>
      </c>
      <c r="E387" s="7" t="s">
        <v>16</v>
      </c>
      <c r="F387" s="120" t="s">
        <v>17</v>
      </c>
      <c r="G387" s="8" t="s">
        <v>18</v>
      </c>
      <c r="H387" s="120" t="s">
        <v>19</v>
      </c>
      <c r="I387" s="120" t="s">
        <v>20</v>
      </c>
      <c r="J387" s="7" t="s">
        <v>21</v>
      </c>
      <c r="K387" s="7" t="s">
        <v>22</v>
      </c>
    </row>
    <row r="388" spans="1:11" ht="15">
      <c r="A388" s="126">
        <v>9</v>
      </c>
      <c r="B388" s="122" t="s">
        <v>280</v>
      </c>
      <c r="C388" s="1">
        <v>100</v>
      </c>
      <c r="D388" s="1" t="s">
        <v>23</v>
      </c>
      <c r="E388" s="123">
        <v>0</v>
      </c>
      <c r="F388" s="124">
        <f aca="true" t="shared" si="37" ref="F388:F396">E388*C388</f>
        <v>0</v>
      </c>
      <c r="G388" s="2">
        <v>0.08</v>
      </c>
      <c r="H388" s="124">
        <f aca="true" t="shared" si="38" ref="H388:H396">F388*G388</f>
        <v>0</v>
      </c>
      <c r="I388" s="124">
        <f aca="true" t="shared" si="39" ref="I388:I396">F388+H388</f>
        <v>0</v>
      </c>
      <c r="J388" s="125"/>
      <c r="K388" s="125"/>
    </row>
    <row r="389" spans="1:11" ht="15">
      <c r="A389" s="18">
        <v>10</v>
      </c>
      <c r="B389" s="122" t="s">
        <v>281</v>
      </c>
      <c r="C389" s="1">
        <v>200</v>
      </c>
      <c r="D389" s="1" t="s">
        <v>23</v>
      </c>
      <c r="E389" s="123">
        <v>0</v>
      </c>
      <c r="F389" s="124">
        <f t="shared" si="37"/>
        <v>0</v>
      </c>
      <c r="G389" s="2">
        <v>0.08</v>
      </c>
      <c r="H389" s="124">
        <f t="shared" si="38"/>
        <v>0</v>
      </c>
      <c r="I389" s="124">
        <f t="shared" si="39"/>
        <v>0</v>
      </c>
      <c r="J389" s="125"/>
      <c r="K389" s="125"/>
    </row>
    <row r="390" spans="1:11" ht="15">
      <c r="A390" s="18">
        <v>11</v>
      </c>
      <c r="B390" s="122" t="s">
        <v>282</v>
      </c>
      <c r="C390" s="1">
        <v>100</v>
      </c>
      <c r="D390" s="1" t="s">
        <v>23</v>
      </c>
      <c r="E390" s="123">
        <v>0</v>
      </c>
      <c r="F390" s="124">
        <f t="shared" si="37"/>
        <v>0</v>
      </c>
      <c r="G390" s="2">
        <v>0.08</v>
      </c>
      <c r="H390" s="124">
        <f t="shared" si="38"/>
        <v>0</v>
      </c>
      <c r="I390" s="124">
        <f t="shared" si="39"/>
        <v>0</v>
      </c>
      <c r="J390" s="125"/>
      <c r="K390" s="125"/>
    </row>
    <row r="391" spans="1:11" ht="15">
      <c r="A391" s="126">
        <v>12</v>
      </c>
      <c r="B391" s="122" t="s">
        <v>283</v>
      </c>
      <c r="C391" s="1">
        <v>50</v>
      </c>
      <c r="D391" s="1" t="s">
        <v>23</v>
      </c>
      <c r="E391" s="123">
        <v>0</v>
      </c>
      <c r="F391" s="124">
        <f t="shared" si="37"/>
        <v>0</v>
      </c>
      <c r="G391" s="2">
        <v>0.08</v>
      </c>
      <c r="H391" s="124">
        <f t="shared" si="38"/>
        <v>0</v>
      </c>
      <c r="I391" s="124">
        <f t="shared" si="39"/>
        <v>0</v>
      </c>
      <c r="J391" s="125"/>
      <c r="K391" s="125"/>
    </row>
    <row r="392" spans="1:11" ht="15">
      <c r="A392" s="126">
        <v>13</v>
      </c>
      <c r="B392" s="122" t="s">
        <v>284</v>
      </c>
      <c r="C392" s="1">
        <v>30</v>
      </c>
      <c r="D392" s="1" t="s">
        <v>23</v>
      </c>
      <c r="E392" s="123">
        <v>0</v>
      </c>
      <c r="F392" s="124">
        <f t="shared" si="37"/>
        <v>0</v>
      </c>
      <c r="G392" s="2">
        <v>0.08</v>
      </c>
      <c r="H392" s="124">
        <f t="shared" si="38"/>
        <v>0</v>
      </c>
      <c r="I392" s="124">
        <f t="shared" si="39"/>
        <v>0</v>
      </c>
      <c r="J392" s="125"/>
      <c r="K392" s="125"/>
    </row>
    <row r="393" spans="1:11" ht="15">
      <c r="A393" s="18">
        <v>15</v>
      </c>
      <c r="B393" s="122" t="s">
        <v>286</v>
      </c>
      <c r="C393" s="1">
        <v>50</v>
      </c>
      <c r="D393" s="1" t="s">
        <v>23</v>
      </c>
      <c r="E393" s="123">
        <v>0</v>
      </c>
      <c r="F393" s="124">
        <f t="shared" si="37"/>
        <v>0</v>
      </c>
      <c r="G393" s="2">
        <v>0.08</v>
      </c>
      <c r="H393" s="124">
        <f t="shared" si="38"/>
        <v>0</v>
      </c>
      <c r="I393" s="124">
        <f t="shared" si="39"/>
        <v>0</v>
      </c>
      <c r="J393" s="125"/>
      <c r="K393" s="125"/>
    </row>
    <row r="394" spans="1:11" ht="15">
      <c r="A394" s="18">
        <v>16</v>
      </c>
      <c r="B394" s="122" t="s">
        <v>287</v>
      </c>
      <c r="C394" s="1">
        <v>5</v>
      </c>
      <c r="D394" s="1" t="s">
        <v>23</v>
      </c>
      <c r="E394" s="123">
        <v>0</v>
      </c>
      <c r="F394" s="124">
        <f t="shared" si="37"/>
        <v>0</v>
      </c>
      <c r="G394" s="2">
        <v>0.08</v>
      </c>
      <c r="H394" s="124">
        <f t="shared" si="38"/>
        <v>0</v>
      </c>
      <c r="I394" s="124">
        <f t="shared" si="39"/>
        <v>0</v>
      </c>
      <c r="J394" s="125"/>
      <c r="K394" s="125"/>
    </row>
    <row r="395" spans="1:11" ht="15">
      <c r="A395" s="18">
        <v>17</v>
      </c>
      <c r="B395" s="127" t="s">
        <v>288</v>
      </c>
      <c r="C395" s="1">
        <v>30</v>
      </c>
      <c r="D395" s="1" t="s">
        <v>23</v>
      </c>
      <c r="E395" s="123">
        <v>0</v>
      </c>
      <c r="F395" s="124">
        <f t="shared" si="37"/>
        <v>0</v>
      </c>
      <c r="G395" s="2">
        <v>0.08</v>
      </c>
      <c r="H395" s="124">
        <f t="shared" si="38"/>
        <v>0</v>
      </c>
      <c r="I395" s="124">
        <f t="shared" si="39"/>
        <v>0</v>
      </c>
      <c r="J395" s="125"/>
      <c r="K395" s="125"/>
    </row>
    <row r="396" spans="1:11" ht="15">
      <c r="A396" s="126">
        <v>20</v>
      </c>
      <c r="B396" s="128" t="s">
        <v>291</v>
      </c>
      <c r="C396" s="1">
        <v>20</v>
      </c>
      <c r="D396" s="1" t="s">
        <v>23</v>
      </c>
      <c r="E396" s="123">
        <v>0</v>
      </c>
      <c r="F396" s="124">
        <f t="shared" si="37"/>
        <v>0</v>
      </c>
      <c r="G396" s="2">
        <v>0.08</v>
      </c>
      <c r="H396" s="124">
        <f t="shared" si="38"/>
        <v>0</v>
      </c>
      <c r="I396" s="124">
        <f t="shared" si="39"/>
        <v>0</v>
      </c>
      <c r="J396" s="125"/>
      <c r="K396" s="125"/>
    </row>
    <row r="397" spans="1:11" ht="15">
      <c r="A397" s="195" t="s">
        <v>24</v>
      </c>
      <c r="B397" s="196"/>
      <c r="C397" s="196"/>
      <c r="D397" s="196"/>
      <c r="E397" s="196"/>
      <c r="F397" s="137">
        <f>SUM(F388:F396)</f>
        <v>0</v>
      </c>
      <c r="G397" s="78">
        <v>0.08</v>
      </c>
      <c r="H397" s="137">
        <f>SUM(H388:H396)</f>
        <v>0</v>
      </c>
      <c r="I397" s="137">
        <f>SUM(I388:I396)</f>
        <v>0</v>
      </c>
      <c r="J397" s="17"/>
      <c r="K397" s="17"/>
    </row>
    <row r="398" spans="2:9" ht="15">
      <c r="B398" s="134"/>
      <c r="F398" s="3"/>
      <c r="H398" s="3"/>
      <c r="I398" s="3"/>
    </row>
    <row r="399" spans="2:9" ht="15.75">
      <c r="B399" s="27" t="s">
        <v>493</v>
      </c>
      <c r="F399" s="3">
        <f>F412+F439</f>
        <v>0</v>
      </c>
      <c r="G399" s="3"/>
      <c r="H399" s="3"/>
      <c r="I399" s="3">
        <f>I412+I439</f>
        <v>0</v>
      </c>
    </row>
    <row r="400" spans="2:9" ht="15">
      <c r="B400" s="134"/>
      <c r="F400" s="3"/>
      <c r="H400" s="3"/>
      <c r="I400" s="3"/>
    </row>
    <row r="401" spans="2:9" ht="15.75" thickBot="1">
      <c r="B401" s="53" t="s">
        <v>301</v>
      </c>
      <c r="F401" s="3"/>
      <c r="H401" s="3"/>
      <c r="I401" s="3"/>
    </row>
    <row r="402" spans="1:11" ht="45.75" thickBot="1">
      <c r="A402" s="117" t="s">
        <v>12</v>
      </c>
      <c r="B402" s="118" t="s">
        <v>13</v>
      </c>
      <c r="C402" s="119" t="s">
        <v>14</v>
      </c>
      <c r="D402" s="7" t="s">
        <v>15</v>
      </c>
      <c r="E402" s="7" t="s">
        <v>16</v>
      </c>
      <c r="F402" s="120" t="s">
        <v>17</v>
      </c>
      <c r="G402" s="8" t="s">
        <v>18</v>
      </c>
      <c r="H402" s="120" t="s">
        <v>19</v>
      </c>
      <c r="I402" s="120" t="s">
        <v>20</v>
      </c>
      <c r="J402" s="7" t="s">
        <v>21</v>
      </c>
      <c r="K402" s="7" t="s">
        <v>22</v>
      </c>
    </row>
    <row r="403" spans="1:11" ht="22.5">
      <c r="A403" s="121">
        <v>1</v>
      </c>
      <c r="B403" s="133" t="s">
        <v>302</v>
      </c>
      <c r="C403" s="4">
        <v>5</v>
      </c>
      <c r="D403" s="4" t="s">
        <v>23</v>
      </c>
      <c r="E403" s="36">
        <v>0</v>
      </c>
      <c r="F403" s="124">
        <f aca="true" t="shared" si="40" ref="F403:F411">E403*C403</f>
        <v>0</v>
      </c>
      <c r="G403" s="5">
        <v>0.08</v>
      </c>
      <c r="H403" s="124">
        <f aca="true" t="shared" si="41" ref="H403:H411">F403*G403</f>
        <v>0</v>
      </c>
      <c r="I403" s="124">
        <f aca="true" t="shared" si="42" ref="I403:I411">F403+H403</f>
        <v>0</v>
      </c>
      <c r="J403" s="125"/>
      <c r="K403" s="125"/>
    </row>
    <row r="404" spans="1:11" ht="22.5">
      <c r="A404" s="126">
        <v>2</v>
      </c>
      <c r="B404" s="92" t="s">
        <v>303</v>
      </c>
      <c r="C404" s="1">
        <v>10</v>
      </c>
      <c r="D404" s="1" t="s">
        <v>23</v>
      </c>
      <c r="E404" s="36">
        <v>0</v>
      </c>
      <c r="F404" s="124">
        <f t="shared" si="40"/>
        <v>0</v>
      </c>
      <c r="G404" s="2">
        <v>0.08</v>
      </c>
      <c r="H404" s="124">
        <f t="shared" si="41"/>
        <v>0</v>
      </c>
      <c r="I404" s="124">
        <f t="shared" si="42"/>
        <v>0</v>
      </c>
      <c r="J404" s="125"/>
      <c r="K404" s="125"/>
    </row>
    <row r="405" spans="1:11" ht="22.5">
      <c r="A405" s="126">
        <v>3</v>
      </c>
      <c r="B405" s="92" t="s">
        <v>304</v>
      </c>
      <c r="C405" s="1">
        <v>15</v>
      </c>
      <c r="D405" s="1" t="s">
        <v>23</v>
      </c>
      <c r="E405" s="36">
        <v>0</v>
      </c>
      <c r="F405" s="124">
        <f t="shared" si="40"/>
        <v>0</v>
      </c>
      <c r="G405" s="2">
        <v>0.08</v>
      </c>
      <c r="H405" s="124">
        <f t="shared" si="41"/>
        <v>0</v>
      </c>
      <c r="I405" s="124">
        <f t="shared" si="42"/>
        <v>0</v>
      </c>
      <c r="J405" s="125"/>
      <c r="K405" s="125"/>
    </row>
    <row r="406" spans="1:11" ht="22.5">
      <c r="A406" s="126">
        <v>4</v>
      </c>
      <c r="B406" s="92" t="s">
        <v>305</v>
      </c>
      <c r="C406" s="1">
        <v>15</v>
      </c>
      <c r="D406" s="1" t="s">
        <v>23</v>
      </c>
      <c r="E406" s="36">
        <v>0</v>
      </c>
      <c r="F406" s="124">
        <f t="shared" si="40"/>
        <v>0</v>
      </c>
      <c r="G406" s="2">
        <v>0.08</v>
      </c>
      <c r="H406" s="124">
        <f t="shared" si="41"/>
        <v>0</v>
      </c>
      <c r="I406" s="124">
        <f t="shared" si="42"/>
        <v>0</v>
      </c>
      <c r="J406" s="125"/>
      <c r="K406" s="125"/>
    </row>
    <row r="407" spans="1:11" ht="22.5">
      <c r="A407" s="126">
        <v>5</v>
      </c>
      <c r="B407" s="92" t="s">
        <v>306</v>
      </c>
      <c r="C407" s="1">
        <v>10</v>
      </c>
      <c r="D407" s="1" t="s">
        <v>23</v>
      </c>
      <c r="E407" s="36">
        <v>0</v>
      </c>
      <c r="F407" s="124">
        <f t="shared" si="40"/>
        <v>0</v>
      </c>
      <c r="G407" s="2">
        <v>0.08</v>
      </c>
      <c r="H407" s="124">
        <f t="shared" si="41"/>
        <v>0</v>
      </c>
      <c r="I407" s="124">
        <f t="shared" si="42"/>
        <v>0</v>
      </c>
      <c r="J407" s="125"/>
      <c r="K407" s="125"/>
    </row>
    <row r="408" spans="1:11" ht="15">
      <c r="A408" s="126">
        <v>6</v>
      </c>
      <c r="B408" s="92" t="s">
        <v>307</v>
      </c>
      <c r="C408" s="1">
        <v>3</v>
      </c>
      <c r="D408" s="1" t="s">
        <v>23</v>
      </c>
      <c r="E408" s="36">
        <v>0</v>
      </c>
      <c r="F408" s="124">
        <f t="shared" si="40"/>
        <v>0</v>
      </c>
      <c r="G408" s="2">
        <v>0.08</v>
      </c>
      <c r="H408" s="124">
        <f t="shared" si="41"/>
        <v>0</v>
      </c>
      <c r="I408" s="124">
        <f t="shared" si="42"/>
        <v>0</v>
      </c>
      <c r="J408" s="125"/>
      <c r="K408" s="125"/>
    </row>
    <row r="409" spans="1:11" ht="15">
      <c r="A409" s="126">
        <v>7</v>
      </c>
      <c r="B409" s="92" t="s">
        <v>308</v>
      </c>
      <c r="C409" s="1">
        <v>5</v>
      </c>
      <c r="D409" s="1" t="s">
        <v>23</v>
      </c>
      <c r="E409" s="36">
        <v>0</v>
      </c>
      <c r="F409" s="124">
        <f t="shared" si="40"/>
        <v>0</v>
      </c>
      <c r="G409" s="2">
        <v>0.08</v>
      </c>
      <c r="H409" s="124">
        <f t="shared" si="41"/>
        <v>0</v>
      </c>
      <c r="I409" s="124">
        <f t="shared" si="42"/>
        <v>0</v>
      </c>
      <c r="J409" s="125"/>
      <c r="K409" s="125"/>
    </row>
    <row r="410" spans="1:11" ht="22.5">
      <c r="A410" s="126">
        <v>8</v>
      </c>
      <c r="B410" s="92" t="s">
        <v>309</v>
      </c>
      <c r="C410" s="1">
        <v>3</v>
      </c>
      <c r="D410" s="1" t="s">
        <v>23</v>
      </c>
      <c r="E410" s="36">
        <v>0</v>
      </c>
      <c r="F410" s="124">
        <f t="shared" si="40"/>
        <v>0</v>
      </c>
      <c r="G410" s="2">
        <v>0.08</v>
      </c>
      <c r="H410" s="124">
        <f t="shared" si="41"/>
        <v>0</v>
      </c>
      <c r="I410" s="124">
        <f t="shared" si="42"/>
        <v>0</v>
      </c>
      <c r="J410" s="125"/>
      <c r="K410" s="125"/>
    </row>
    <row r="411" spans="1:11" ht="22.5">
      <c r="A411" s="126">
        <v>9</v>
      </c>
      <c r="B411" s="92" t="s">
        <v>310</v>
      </c>
      <c r="C411" s="1">
        <v>20</v>
      </c>
      <c r="D411" s="1" t="s">
        <v>23</v>
      </c>
      <c r="E411" s="36">
        <v>0</v>
      </c>
      <c r="F411" s="124">
        <f t="shared" si="40"/>
        <v>0</v>
      </c>
      <c r="G411" s="2">
        <v>0.08</v>
      </c>
      <c r="H411" s="124">
        <f t="shared" si="41"/>
        <v>0</v>
      </c>
      <c r="I411" s="124">
        <f t="shared" si="42"/>
        <v>0</v>
      </c>
      <c r="J411" s="125"/>
      <c r="K411" s="125"/>
    </row>
    <row r="412" spans="1:11" ht="15">
      <c r="A412" s="195" t="s">
        <v>24</v>
      </c>
      <c r="B412" s="196"/>
      <c r="C412" s="196"/>
      <c r="D412" s="196"/>
      <c r="E412" s="196"/>
      <c r="F412" s="137">
        <f>SUM(F403:F411)</f>
        <v>0</v>
      </c>
      <c r="G412" s="78">
        <v>0.08</v>
      </c>
      <c r="H412" s="137">
        <f>SUM(H403:H411)</f>
        <v>0</v>
      </c>
      <c r="I412" s="137">
        <f>SUM(I403:I411)</f>
        <v>0</v>
      </c>
      <c r="J412" s="17"/>
      <c r="K412" s="17"/>
    </row>
    <row r="413" spans="1:11" ht="15">
      <c r="A413" s="31"/>
      <c r="B413" s="32"/>
      <c r="C413" s="32"/>
      <c r="D413" s="32"/>
      <c r="E413" s="32"/>
      <c r="F413" s="33"/>
      <c r="G413" s="34"/>
      <c r="H413" s="33"/>
      <c r="I413" s="33"/>
      <c r="J413" s="17"/>
      <c r="K413" s="17"/>
    </row>
    <row r="414" spans="2:9" ht="36">
      <c r="B414" s="134" t="s">
        <v>225</v>
      </c>
      <c r="F414" s="3"/>
      <c r="H414" s="3"/>
      <c r="I414" s="3"/>
    </row>
    <row r="415" spans="6:9" ht="15">
      <c r="F415" s="3"/>
      <c r="H415" s="3"/>
      <c r="I415" s="3"/>
    </row>
    <row r="416" spans="2:9" ht="15.75" thickBot="1">
      <c r="B416" s="53" t="s">
        <v>311</v>
      </c>
      <c r="F416" s="3"/>
      <c r="H416" s="3"/>
      <c r="I416" s="3"/>
    </row>
    <row r="417" spans="1:11" ht="45.75" thickBot="1">
      <c r="A417" s="117" t="s">
        <v>12</v>
      </c>
      <c r="B417" s="135" t="s">
        <v>13</v>
      </c>
      <c r="C417" s="119" t="s">
        <v>14</v>
      </c>
      <c r="D417" s="7" t="s">
        <v>15</v>
      </c>
      <c r="E417" s="7" t="s">
        <v>16</v>
      </c>
      <c r="F417" s="120" t="s">
        <v>17</v>
      </c>
      <c r="G417" s="8" t="s">
        <v>18</v>
      </c>
      <c r="H417" s="120" t="s">
        <v>19</v>
      </c>
      <c r="I417" s="120" t="s">
        <v>20</v>
      </c>
      <c r="J417" s="7" t="s">
        <v>21</v>
      </c>
      <c r="K417" s="7" t="s">
        <v>22</v>
      </c>
    </row>
    <row r="418" spans="1:11" ht="45">
      <c r="A418" s="121">
        <v>1</v>
      </c>
      <c r="B418" s="92" t="s">
        <v>312</v>
      </c>
      <c r="C418" s="4">
        <v>30</v>
      </c>
      <c r="D418" s="4" t="s">
        <v>23</v>
      </c>
      <c r="E418" s="136">
        <v>0</v>
      </c>
      <c r="F418" s="124">
        <f aca="true" t="shared" si="43" ref="F418:F438">E418*C418</f>
        <v>0</v>
      </c>
      <c r="G418" s="5">
        <v>0.08</v>
      </c>
      <c r="H418" s="124">
        <f aca="true" t="shared" si="44" ref="H418:H438">F418*G418</f>
        <v>0</v>
      </c>
      <c r="I418" s="124">
        <f aca="true" t="shared" si="45" ref="I418:I438">F418+H418</f>
        <v>0</v>
      </c>
      <c r="J418" s="129"/>
      <c r="K418" s="129"/>
    </row>
    <row r="419" spans="1:11" ht="22.5">
      <c r="A419" s="126" t="s">
        <v>2</v>
      </c>
      <c r="B419" s="92" t="s">
        <v>313</v>
      </c>
      <c r="C419" s="1">
        <v>20</v>
      </c>
      <c r="D419" s="1" t="s">
        <v>23</v>
      </c>
      <c r="E419" s="136">
        <v>0</v>
      </c>
      <c r="F419" s="124">
        <f t="shared" si="43"/>
        <v>0</v>
      </c>
      <c r="G419" s="2">
        <v>0.08</v>
      </c>
      <c r="H419" s="124">
        <f t="shared" si="44"/>
        <v>0</v>
      </c>
      <c r="I419" s="124">
        <f t="shared" si="45"/>
        <v>0</v>
      </c>
      <c r="J419" s="129"/>
      <c r="K419" s="129"/>
    </row>
    <row r="420" spans="1:11" ht="15">
      <c r="A420" s="126" t="s">
        <v>36</v>
      </c>
      <c r="B420" s="71" t="s">
        <v>314</v>
      </c>
      <c r="C420" s="1">
        <v>10</v>
      </c>
      <c r="D420" s="1" t="s">
        <v>23</v>
      </c>
      <c r="E420" s="136">
        <v>0</v>
      </c>
      <c r="F420" s="124">
        <f t="shared" si="43"/>
        <v>0</v>
      </c>
      <c r="G420" s="2">
        <v>0.08</v>
      </c>
      <c r="H420" s="124">
        <f t="shared" si="44"/>
        <v>0</v>
      </c>
      <c r="I420" s="124">
        <f t="shared" si="45"/>
        <v>0</v>
      </c>
      <c r="J420" s="129"/>
      <c r="K420" s="129"/>
    </row>
    <row r="421" spans="1:11" ht="15">
      <c r="A421" s="126" t="s">
        <v>4</v>
      </c>
      <c r="B421" s="71" t="s">
        <v>315</v>
      </c>
      <c r="C421" s="1">
        <v>30</v>
      </c>
      <c r="D421" s="1" t="s">
        <v>23</v>
      </c>
      <c r="E421" s="136">
        <v>0</v>
      </c>
      <c r="F421" s="124">
        <f t="shared" si="43"/>
        <v>0</v>
      </c>
      <c r="G421" s="2">
        <v>0.08</v>
      </c>
      <c r="H421" s="124">
        <f t="shared" si="44"/>
        <v>0</v>
      </c>
      <c r="I421" s="124">
        <f t="shared" si="45"/>
        <v>0</v>
      </c>
      <c r="J421" s="129"/>
      <c r="K421" s="129"/>
    </row>
    <row r="422" spans="1:11" ht="15">
      <c r="A422" s="126" t="s">
        <v>91</v>
      </c>
      <c r="B422" s="71" t="s">
        <v>316</v>
      </c>
      <c r="C422" s="1">
        <v>30</v>
      </c>
      <c r="D422" s="1" t="s">
        <v>23</v>
      </c>
      <c r="E422" s="136">
        <v>0</v>
      </c>
      <c r="F422" s="124">
        <f t="shared" si="43"/>
        <v>0</v>
      </c>
      <c r="G422" s="2">
        <v>0.08</v>
      </c>
      <c r="H422" s="124">
        <f t="shared" si="44"/>
        <v>0</v>
      </c>
      <c r="I422" s="124">
        <f t="shared" si="45"/>
        <v>0</v>
      </c>
      <c r="J422" s="129"/>
      <c r="K422" s="129"/>
    </row>
    <row r="423" spans="1:11" ht="15">
      <c r="A423" s="126" t="s">
        <v>317</v>
      </c>
      <c r="B423" s="71" t="s">
        <v>318</v>
      </c>
      <c r="C423" s="1">
        <v>30</v>
      </c>
      <c r="D423" s="1" t="s">
        <v>23</v>
      </c>
      <c r="E423" s="136">
        <v>0</v>
      </c>
      <c r="F423" s="124">
        <f t="shared" si="43"/>
        <v>0</v>
      </c>
      <c r="G423" s="2">
        <v>0.08</v>
      </c>
      <c r="H423" s="124">
        <f t="shared" si="44"/>
        <v>0</v>
      </c>
      <c r="I423" s="124">
        <f t="shared" si="45"/>
        <v>0</v>
      </c>
      <c r="J423" s="129"/>
      <c r="K423" s="129"/>
    </row>
    <row r="424" spans="1:11" ht="45">
      <c r="A424" s="126">
        <v>2</v>
      </c>
      <c r="B424" s="71" t="s">
        <v>319</v>
      </c>
      <c r="C424" s="1">
        <v>20</v>
      </c>
      <c r="D424" s="1" t="s">
        <v>23</v>
      </c>
      <c r="E424" s="136">
        <v>0</v>
      </c>
      <c r="F424" s="124">
        <f t="shared" si="43"/>
        <v>0</v>
      </c>
      <c r="G424" s="2">
        <v>0.08</v>
      </c>
      <c r="H424" s="124">
        <f t="shared" si="44"/>
        <v>0</v>
      </c>
      <c r="I424" s="124">
        <f t="shared" si="45"/>
        <v>0</v>
      </c>
      <c r="J424" s="129"/>
      <c r="K424" s="129"/>
    </row>
    <row r="425" spans="1:11" ht="15">
      <c r="A425" s="126" t="s">
        <v>37</v>
      </c>
      <c r="B425" s="71" t="s">
        <v>320</v>
      </c>
      <c r="C425" s="1">
        <v>20</v>
      </c>
      <c r="D425" s="1" t="s">
        <v>23</v>
      </c>
      <c r="E425" s="136">
        <v>0</v>
      </c>
      <c r="F425" s="124">
        <f t="shared" si="43"/>
        <v>0</v>
      </c>
      <c r="G425" s="2">
        <v>0.08</v>
      </c>
      <c r="H425" s="124">
        <f t="shared" si="44"/>
        <v>0</v>
      </c>
      <c r="I425" s="124">
        <f t="shared" si="45"/>
        <v>0</v>
      </c>
      <c r="J425" s="129"/>
      <c r="K425" s="129"/>
    </row>
    <row r="426" spans="1:11" ht="15">
      <c r="A426" s="126" t="s">
        <v>38</v>
      </c>
      <c r="B426" s="71" t="s">
        <v>321</v>
      </c>
      <c r="C426" s="1">
        <v>20</v>
      </c>
      <c r="D426" s="1" t="s">
        <v>23</v>
      </c>
      <c r="E426" s="136">
        <v>0</v>
      </c>
      <c r="F426" s="124">
        <f t="shared" si="43"/>
        <v>0</v>
      </c>
      <c r="G426" s="2">
        <v>0.08</v>
      </c>
      <c r="H426" s="124">
        <f t="shared" si="44"/>
        <v>0</v>
      </c>
      <c r="I426" s="124">
        <f t="shared" si="45"/>
        <v>0</v>
      </c>
      <c r="J426" s="129"/>
      <c r="K426" s="129"/>
    </row>
    <row r="427" spans="1:11" ht="15">
      <c r="A427" s="126" t="s">
        <v>322</v>
      </c>
      <c r="B427" s="71" t="s">
        <v>323</v>
      </c>
      <c r="C427" s="1">
        <v>20</v>
      </c>
      <c r="D427" s="1" t="s">
        <v>23</v>
      </c>
      <c r="E427" s="136">
        <v>0</v>
      </c>
      <c r="F427" s="124">
        <f t="shared" si="43"/>
        <v>0</v>
      </c>
      <c r="G427" s="2">
        <v>0.08</v>
      </c>
      <c r="H427" s="124">
        <f t="shared" si="44"/>
        <v>0</v>
      </c>
      <c r="I427" s="124">
        <f t="shared" si="45"/>
        <v>0</v>
      </c>
      <c r="J427" s="129"/>
      <c r="K427" s="129"/>
    </row>
    <row r="428" spans="1:11" ht="22.5">
      <c r="A428" s="126">
        <v>3</v>
      </c>
      <c r="B428" s="71" t="s">
        <v>324</v>
      </c>
      <c r="C428" s="1">
        <v>30</v>
      </c>
      <c r="D428" s="1" t="s">
        <v>23</v>
      </c>
      <c r="E428" s="136">
        <v>0</v>
      </c>
      <c r="F428" s="124">
        <f t="shared" si="43"/>
        <v>0</v>
      </c>
      <c r="G428" s="2">
        <v>0.08</v>
      </c>
      <c r="H428" s="124">
        <f t="shared" si="44"/>
        <v>0</v>
      </c>
      <c r="I428" s="124">
        <f t="shared" si="45"/>
        <v>0</v>
      </c>
      <c r="J428" s="129"/>
      <c r="K428" s="129"/>
    </row>
    <row r="429" spans="1:11" ht="15">
      <c r="A429" s="126" t="s">
        <v>0</v>
      </c>
      <c r="B429" s="71" t="s">
        <v>321</v>
      </c>
      <c r="C429" s="1">
        <v>30</v>
      </c>
      <c r="D429" s="1" t="s">
        <v>23</v>
      </c>
      <c r="E429" s="136">
        <v>0</v>
      </c>
      <c r="F429" s="124">
        <f t="shared" si="43"/>
        <v>0</v>
      </c>
      <c r="G429" s="2">
        <v>0.08</v>
      </c>
      <c r="H429" s="124">
        <f t="shared" si="44"/>
        <v>0</v>
      </c>
      <c r="I429" s="124">
        <f t="shared" si="45"/>
        <v>0</v>
      </c>
      <c r="J429" s="129"/>
      <c r="K429" s="129"/>
    </row>
    <row r="430" spans="1:11" ht="15">
      <c r="A430" s="126" t="s">
        <v>40</v>
      </c>
      <c r="B430" s="71" t="s">
        <v>323</v>
      </c>
      <c r="C430" s="1">
        <v>30</v>
      </c>
      <c r="D430" s="1" t="s">
        <v>23</v>
      </c>
      <c r="E430" s="136">
        <v>0</v>
      </c>
      <c r="F430" s="124">
        <f t="shared" si="43"/>
        <v>0</v>
      </c>
      <c r="G430" s="2">
        <v>0.08</v>
      </c>
      <c r="H430" s="124">
        <f t="shared" si="44"/>
        <v>0</v>
      </c>
      <c r="I430" s="124">
        <f t="shared" si="45"/>
        <v>0</v>
      </c>
      <c r="J430" s="129"/>
      <c r="K430" s="129"/>
    </row>
    <row r="431" spans="1:11" ht="22.5">
      <c r="A431" s="126">
        <v>4</v>
      </c>
      <c r="B431" s="71" t="s">
        <v>325</v>
      </c>
      <c r="C431" s="1">
        <v>10</v>
      </c>
      <c r="D431" s="1" t="s">
        <v>23</v>
      </c>
      <c r="E431" s="136">
        <v>0</v>
      </c>
      <c r="F431" s="124">
        <f t="shared" si="43"/>
        <v>0</v>
      </c>
      <c r="G431" s="2">
        <v>0.08</v>
      </c>
      <c r="H431" s="124">
        <f t="shared" si="44"/>
        <v>0</v>
      </c>
      <c r="I431" s="124">
        <f t="shared" si="45"/>
        <v>0</v>
      </c>
      <c r="J431" s="129"/>
      <c r="K431" s="129"/>
    </row>
    <row r="432" spans="1:11" ht="15">
      <c r="A432" s="126" t="s">
        <v>326</v>
      </c>
      <c r="B432" s="71" t="s">
        <v>327</v>
      </c>
      <c r="C432" s="1">
        <v>10</v>
      </c>
      <c r="D432" s="1" t="s">
        <v>23</v>
      </c>
      <c r="E432" s="136">
        <v>0</v>
      </c>
      <c r="F432" s="124">
        <f t="shared" si="43"/>
        <v>0</v>
      </c>
      <c r="G432" s="2">
        <v>0.08</v>
      </c>
      <c r="H432" s="124">
        <f t="shared" si="44"/>
        <v>0</v>
      </c>
      <c r="I432" s="124">
        <f t="shared" si="45"/>
        <v>0</v>
      </c>
      <c r="J432" s="129"/>
      <c r="K432" s="129"/>
    </row>
    <row r="433" spans="1:11" ht="15">
      <c r="A433" s="126">
        <v>5</v>
      </c>
      <c r="B433" s="71" t="s">
        <v>327</v>
      </c>
      <c r="C433" s="1">
        <v>300</v>
      </c>
      <c r="D433" s="1" t="s">
        <v>23</v>
      </c>
      <c r="E433" s="136">
        <v>0</v>
      </c>
      <c r="F433" s="124">
        <f t="shared" si="43"/>
        <v>0</v>
      </c>
      <c r="G433" s="2">
        <v>0.08</v>
      </c>
      <c r="H433" s="124">
        <f t="shared" si="44"/>
        <v>0</v>
      </c>
      <c r="I433" s="124">
        <f t="shared" si="45"/>
        <v>0</v>
      </c>
      <c r="J433" s="129"/>
      <c r="K433" s="129"/>
    </row>
    <row r="434" spans="1:11" ht="22.5">
      <c r="A434" s="126">
        <v>6</v>
      </c>
      <c r="B434" s="92" t="s">
        <v>328</v>
      </c>
      <c r="C434" s="1">
        <v>30</v>
      </c>
      <c r="D434" s="1" t="s">
        <v>23</v>
      </c>
      <c r="E434" s="136">
        <v>0</v>
      </c>
      <c r="F434" s="124">
        <f t="shared" si="43"/>
        <v>0</v>
      </c>
      <c r="G434" s="2">
        <v>0.08</v>
      </c>
      <c r="H434" s="124">
        <f t="shared" si="44"/>
        <v>0</v>
      </c>
      <c r="I434" s="124">
        <f t="shared" si="45"/>
        <v>0</v>
      </c>
      <c r="J434" s="129"/>
      <c r="K434" s="129"/>
    </row>
    <row r="435" spans="1:11" ht="22.5">
      <c r="A435" s="126">
        <v>7</v>
      </c>
      <c r="B435" s="92" t="s">
        <v>329</v>
      </c>
      <c r="C435" s="1">
        <v>10</v>
      </c>
      <c r="D435" s="1" t="s">
        <v>23</v>
      </c>
      <c r="E435" s="136">
        <v>0</v>
      </c>
      <c r="F435" s="124">
        <f t="shared" si="43"/>
        <v>0</v>
      </c>
      <c r="G435" s="2">
        <v>0.08</v>
      </c>
      <c r="H435" s="124">
        <f t="shared" si="44"/>
        <v>0</v>
      </c>
      <c r="I435" s="124">
        <f t="shared" si="45"/>
        <v>0</v>
      </c>
      <c r="J435" s="129"/>
      <c r="K435" s="129"/>
    </row>
    <row r="436" spans="1:11" ht="22.5">
      <c r="A436" s="126" t="s">
        <v>330</v>
      </c>
      <c r="B436" s="92" t="s">
        <v>331</v>
      </c>
      <c r="C436" s="1">
        <v>30</v>
      </c>
      <c r="D436" s="1" t="s">
        <v>23</v>
      </c>
      <c r="E436" s="136">
        <v>0</v>
      </c>
      <c r="F436" s="124">
        <f t="shared" si="43"/>
        <v>0</v>
      </c>
      <c r="G436" s="2">
        <v>0.08</v>
      </c>
      <c r="H436" s="124">
        <f t="shared" si="44"/>
        <v>0</v>
      </c>
      <c r="I436" s="124">
        <f t="shared" si="45"/>
        <v>0</v>
      </c>
      <c r="J436" s="129"/>
      <c r="K436" s="129"/>
    </row>
    <row r="437" spans="1:11" ht="22.5">
      <c r="A437" s="126" t="s">
        <v>332</v>
      </c>
      <c r="B437" s="92" t="s">
        <v>333</v>
      </c>
      <c r="C437" s="1">
        <v>10</v>
      </c>
      <c r="D437" s="1" t="s">
        <v>23</v>
      </c>
      <c r="E437" s="136">
        <v>0</v>
      </c>
      <c r="F437" s="124">
        <f t="shared" si="43"/>
        <v>0</v>
      </c>
      <c r="G437" s="2">
        <v>0.08</v>
      </c>
      <c r="H437" s="124">
        <f t="shared" si="44"/>
        <v>0</v>
      </c>
      <c r="I437" s="124">
        <f t="shared" si="45"/>
        <v>0</v>
      </c>
      <c r="J437" s="129"/>
      <c r="K437" s="129"/>
    </row>
    <row r="438" spans="1:11" ht="15">
      <c r="A438" s="126" t="s">
        <v>334</v>
      </c>
      <c r="B438" s="71" t="s">
        <v>335</v>
      </c>
      <c r="C438" s="1">
        <v>40</v>
      </c>
      <c r="D438" s="1" t="s">
        <v>23</v>
      </c>
      <c r="E438" s="136">
        <v>0</v>
      </c>
      <c r="F438" s="124">
        <f t="shared" si="43"/>
        <v>0</v>
      </c>
      <c r="G438" s="2">
        <v>0.08</v>
      </c>
      <c r="H438" s="124">
        <f t="shared" si="44"/>
        <v>0</v>
      </c>
      <c r="I438" s="124">
        <f t="shared" si="45"/>
        <v>0</v>
      </c>
      <c r="J438" s="129"/>
      <c r="K438" s="129"/>
    </row>
    <row r="439" spans="1:11" ht="15.75" thickBot="1">
      <c r="A439" s="197" t="s">
        <v>24</v>
      </c>
      <c r="B439" s="198"/>
      <c r="C439" s="198"/>
      <c r="D439" s="198"/>
      <c r="E439" s="199"/>
      <c r="F439" s="130">
        <f>SUM(F418:F438)</f>
        <v>0</v>
      </c>
      <c r="G439" s="20">
        <v>0.08</v>
      </c>
      <c r="H439" s="131">
        <f>SUM(H418:H438)</f>
        <v>0</v>
      </c>
      <c r="I439" s="132">
        <f>SUM(I418:I438)</f>
        <v>0</v>
      </c>
      <c r="J439" s="17"/>
      <c r="K439" s="17"/>
    </row>
    <row r="440" spans="1:11" ht="15">
      <c r="A440" s="31"/>
      <c r="B440" s="32"/>
      <c r="C440" s="32"/>
      <c r="D440" s="32"/>
      <c r="E440" s="32"/>
      <c r="F440" s="33"/>
      <c r="G440" s="34"/>
      <c r="H440" s="33"/>
      <c r="I440" s="33"/>
      <c r="J440" s="17"/>
      <c r="K440" s="17"/>
    </row>
    <row r="441" spans="2:9" ht="36">
      <c r="B441" s="134" t="s">
        <v>225</v>
      </c>
      <c r="F441" s="3"/>
      <c r="H441" s="3"/>
      <c r="I441" s="3"/>
    </row>
    <row r="442" spans="2:9" ht="15">
      <c r="B442" s="134"/>
      <c r="F442" s="3"/>
      <c r="H442" s="3"/>
      <c r="I442" s="3"/>
    </row>
    <row r="444" spans="1:9" ht="15.75">
      <c r="A444" s="39"/>
      <c r="B444" s="27" t="s">
        <v>361</v>
      </c>
      <c r="C444" s="39"/>
      <c r="F444" s="3">
        <f>F454+F475</f>
        <v>0</v>
      </c>
      <c r="G444" s="3"/>
      <c r="H444" s="3"/>
      <c r="I444" s="3">
        <f>I454+I475</f>
        <v>0</v>
      </c>
    </row>
    <row r="445" spans="1:3" ht="15.75">
      <c r="A445" s="39"/>
      <c r="B445" s="40" t="s">
        <v>336</v>
      </c>
      <c r="C445" s="39"/>
    </row>
    <row r="446" spans="1:3" ht="15.75">
      <c r="A446" s="39"/>
      <c r="B446" s="40" t="s">
        <v>337</v>
      </c>
      <c r="C446" s="39"/>
    </row>
    <row r="447" spans="1:11" ht="15.75">
      <c r="A447" s="21"/>
      <c r="B447" s="22"/>
      <c r="C447" s="21"/>
      <c r="D447" s="21"/>
      <c r="E447" s="21"/>
      <c r="F447" s="27"/>
      <c r="G447" s="21"/>
      <c r="H447" s="21"/>
      <c r="I447" s="21"/>
      <c r="J447" s="21"/>
      <c r="K447" s="21"/>
    </row>
    <row r="448" spans="2:3" ht="15.75" thickBot="1">
      <c r="B448" s="9" t="s">
        <v>338</v>
      </c>
      <c r="C448" s="3"/>
    </row>
    <row r="449" spans="1:11" ht="45.75" thickBot="1">
      <c r="A449" s="6" t="s">
        <v>12</v>
      </c>
      <c r="B449" s="30" t="s">
        <v>13</v>
      </c>
      <c r="C449" s="7" t="s">
        <v>14</v>
      </c>
      <c r="D449" s="7" t="s">
        <v>15</v>
      </c>
      <c r="E449" s="7" t="s">
        <v>16</v>
      </c>
      <c r="F449" s="7" t="s">
        <v>17</v>
      </c>
      <c r="G449" s="8" t="s">
        <v>18</v>
      </c>
      <c r="H449" s="8" t="s">
        <v>19</v>
      </c>
      <c r="I449" s="7" t="s">
        <v>20</v>
      </c>
      <c r="J449" s="30" t="s">
        <v>21</v>
      </c>
      <c r="K449" s="30" t="s">
        <v>22</v>
      </c>
    </row>
    <row r="450" spans="1:11" ht="78.75" customHeight="1">
      <c r="A450" s="19" t="s">
        <v>25</v>
      </c>
      <c r="B450" s="35" t="s">
        <v>339</v>
      </c>
      <c r="C450" s="4">
        <v>4</v>
      </c>
      <c r="D450" s="4" t="s">
        <v>23</v>
      </c>
      <c r="E450" s="12"/>
      <c r="F450" s="13">
        <f>E450*C450</f>
        <v>0</v>
      </c>
      <c r="G450" s="5">
        <v>0.08</v>
      </c>
      <c r="H450" s="13">
        <f>F450*G450</f>
        <v>0</v>
      </c>
      <c r="I450" s="13">
        <f>F450+H450</f>
        <v>0</v>
      </c>
      <c r="J450" s="145"/>
      <c r="K450" s="145"/>
    </row>
    <row r="451" spans="1:11" ht="57.75" customHeight="1">
      <c r="A451" s="19">
        <v>2</v>
      </c>
      <c r="B451" s="35" t="s">
        <v>340</v>
      </c>
      <c r="C451" s="1">
        <v>4</v>
      </c>
      <c r="D451" s="1" t="s">
        <v>23</v>
      </c>
      <c r="E451" s="12"/>
      <c r="F451" s="13">
        <f>E451*C451</f>
        <v>0</v>
      </c>
      <c r="G451" s="2">
        <v>0.08</v>
      </c>
      <c r="H451" s="13">
        <f>F451*G451</f>
        <v>0</v>
      </c>
      <c r="I451" s="13">
        <f>F451+H451</f>
        <v>0</v>
      </c>
      <c r="J451" s="145"/>
      <c r="K451" s="145"/>
    </row>
    <row r="452" spans="1:11" ht="15">
      <c r="A452" s="19">
        <v>3</v>
      </c>
      <c r="B452" s="147" t="s">
        <v>341</v>
      </c>
      <c r="C452" s="1">
        <v>4</v>
      </c>
      <c r="D452" s="1" t="s">
        <v>23</v>
      </c>
      <c r="E452" s="12"/>
      <c r="F452" s="13">
        <f>E452*C452</f>
        <v>0</v>
      </c>
      <c r="G452" s="2">
        <v>0.08</v>
      </c>
      <c r="H452" s="13">
        <f>F452*G452</f>
        <v>0</v>
      </c>
      <c r="I452" s="13">
        <f>F452+H452</f>
        <v>0</v>
      </c>
      <c r="J452" s="145"/>
      <c r="K452" s="145"/>
    </row>
    <row r="453" spans="1:11" ht="46.5" customHeight="1">
      <c r="A453" s="19">
        <v>4</v>
      </c>
      <c r="B453" s="35" t="s">
        <v>342</v>
      </c>
      <c r="C453" s="1">
        <v>2</v>
      </c>
      <c r="D453" s="1" t="s">
        <v>23</v>
      </c>
      <c r="E453" s="12"/>
      <c r="F453" s="13">
        <f>E453*C453</f>
        <v>0</v>
      </c>
      <c r="G453" s="2">
        <v>0.08</v>
      </c>
      <c r="H453" s="13">
        <f>F453*G453</f>
        <v>0</v>
      </c>
      <c r="I453" s="13">
        <f>F453+H453</f>
        <v>0</v>
      </c>
      <c r="J453" s="145"/>
      <c r="K453" s="145"/>
    </row>
    <row r="454" spans="1:9" ht="15.75" thickBot="1">
      <c r="A454" s="197" t="s">
        <v>24</v>
      </c>
      <c r="B454" s="200"/>
      <c r="C454" s="200"/>
      <c r="D454" s="200"/>
      <c r="E454" s="201"/>
      <c r="F454" s="148">
        <f>SUM(F450:F453)</f>
        <v>0</v>
      </c>
      <c r="G454" s="149">
        <v>0.08</v>
      </c>
      <c r="H454" s="150">
        <f>SUM(H450:H453)</f>
        <v>0</v>
      </c>
      <c r="I454" s="151">
        <f>SUM(I450:I453)</f>
        <v>0</v>
      </c>
    </row>
    <row r="455" spans="1:9" ht="15">
      <c r="A455" s="31"/>
      <c r="B455" s="31"/>
      <c r="C455" s="31"/>
      <c r="D455" s="31"/>
      <c r="E455" s="31"/>
      <c r="F455" s="37"/>
      <c r="G455" s="38"/>
      <c r="H455" s="37"/>
      <c r="I455" s="37"/>
    </row>
    <row r="456" spans="1:9" ht="15">
      <c r="A456" s="31"/>
      <c r="B456" s="31"/>
      <c r="C456" s="31"/>
      <c r="D456" s="31"/>
      <c r="E456" s="31"/>
      <c r="F456" s="37"/>
      <c r="G456" s="38"/>
      <c r="H456" s="37"/>
      <c r="I456" s="37"/>
    </row>
    <row r="457" ht="15.75" thickBot="1">
      <c r="B457" s="52" t="s">
        <v>343</v>
      </c>
    </row>
    <row r="458" spans="1:11" ht="45.75" thickBot="1">
      <c r="A458" s="6" t="s">
        <v>12</v>
      </c>
      <c r="B458" s="30" t="s">
        <v>13</v>
      </c>
      <c r="C458" s="30" t="s">
        <v>14</v>
      </c>
      <c r="D458" s="30" t="s">
        <v>15</v>
      </c>
      <c r="E458" s="30" t="s">
        <v>16</v>
      </c>
      <c r="F458" s="30" t="s">
        <v>17</v>
      </c>
      <c r="G458" s="152" t="s">
        <v>18</v>
      </c>
      <c r="H458" s="152" t="s">
        <v>19</v>
      </c>
      <c r="I458" s="30" t="s">
        <v>20</v>
      </c>
      <c r="J458" s="30" t="s">
        <v>21</v>
      </c>
      <c r="K458" s="30" t="s">
        <v>466</v>
      </c>
    </row>
    <row r="459" spans="1:11" ht="68.25" customHeight="1">
      <c r="A459" s="60">
        <v>1</v>
      </c>
      <c r="B459" s="49" t="s">
        <v>344</v>
      </c>
      <c r="C459" s="1">
        <v>2</v>
      </c>
      <c r="D459" s="1" t="s">
        <v>23</v>
      </c>
      <c r="E459" s="36">
        <v>0</v>
      </c>
      <c r="F459" s="16">
        <f aca="true" t="shared" si="46" ref="F459:F474">E459*C459</f>
        <v>0</v>
      </c>
      <c r="G459" s="2">
        <v>0.08</v>
      </c>
      <c r="H459" s="16">
        <f aca="true" t="shared" si="47" ref="H459:H474">F459*G459</f>
        <v>0</v>
      </c>
      <c r="I459" s="16">
        <f aca="true" t="shared" si="48" ref="I459:I474">F459+H459</f>
        <v>0</v>
      </c>
      <c r="J459" s="146"/>
      <c r="K459" s="146"/>
    </row>
    <row r="460" spans="1:11" ht="69.75" customHeight="1">
      <c r="A460" s="60">
        <v>2</v>
      </c>
      <c r="B460" s="49" t="s">
        <v>345</v>
      </c>
      <c r="C460" s="1">
        <v>5</v>
      </c>
      <c r="D460" s="1" t="s">
        <v>23</v>
      </c>
      <c r="E460" s="36">
        <v>0</v>
      </c>
      <c r="F460" s="16">
        <f t="shared" si="46"/>
        <v>0</v>
      </c>
      <c r="G460" s="2">
        <v>0.08</v>
      </c>
      <c r="H460" s="16">
        <f t="shared" si="47"/>
        <v>0</v>
      </c>
      <c r="I460" s="16">
        <f t="shared" si="48"/>
        <v>0</v>
      </c>
      <c r="J460" s="146"/>
      <c r="K460" s="146"/>
    </row>
    <row r="461" spans="1:11" ht="22.5">
      <c r="A461" s="60">
        <v>3</v>
      </c>
      <c r="B461" s="49" t="s">
        <v>346</v>
      </c>
      <c r="C461" s="1">
        <v>50</v>
      </c>
      <c r="D461" s="1" t="s">
        <v>23</v>
      </c>
      <c r="E461" s="36">
        <v>0</v>
      </c>
      <c r="F461" s="16">
        <f t="shared" si="46"/>
        <v>0</v>
      </c>
      <c r="G461" s="2">
        <v>0.08</v>
      </c>
      <c r="H461" s="16">
        <f t="shared" si="47"/>
        <v>0</v>
      </c>
      <c r="I461" s="16">
        <f t="shared" si="48"/>
        <v>0</v>
      </c>
      <c r="J461" s="146"/>
      <c r="K461" s="146"/>
    </row>
    <row r="462" spans="1:11" ht="22.5">
      <c r="A462" s="60" t="s">
        <v>0</v>
      </c>
      <c r="B462" s="49" t="s">
        <v>347</v>
      </c>
      <c r="C462" s="1">
        <v>5</v>
      </c>
      <c r="D462" s="1" t="s">
        <v>23</v>
      </c>
      <c r="E462" s="36">
        <v>0</v>
      </c>
      <c r="F462" s="16">
        <f t="shared" si="46"/>
        <v>0</v>
      </c>
      <c r="G462" s="2">
        <v>0.08</v>
      </c>
      <c r="H462" s="16">
        <f t="shared" si="47"/>
        <v>0</v>
      </c>
      <c r="I462" s="16">
        <f t="shared" si="48"/>
        <v>0</v>
      </c>
      <c r="J462" s="146"/>
      <c r="K462" s="146"/>
    </row>
    <row r="463" spans="1:11" ht="33.75">
      <c r="A463" s="60">
        <v>4</v>
      </c>
      <c r="B463" s="49" t="s">
        <v>348</v>
      </c>
      <c r="C463" s="1">
        <v>7</v>
      </c>
      <c r="D463" s="1" t="s">
        <v>23</v>
      </c>
      <c r="E463" s="36">
        <v>0</v>
      </c>
      <c r="F463" s="16">
        <f t="shared" si="46"/>
        <v>0</v>
      </c>
      <c r="G463" s="2">
        <v>0.08</v>
      </c>
      <c r="H463" s="16">
        <f t="shared" si="47"/>
        <v>0</v>
      </c>
      <c r="I463" s="16">
        <f t="shared" si="48"/>
        <v>0</v>
      </c>
      <c r="J463" s="146"/>
      <c r="K463" s="146"/>
    </row>
    <row r="464" spans="1:11" ht="22.5">
      <c r="A464" s="60">
        <v>5</v>
      </c>
      <c r="B464" s="49" t="s">
        <v>349</v>
      </c>
      <c r="C464" s="1">
        <v>10</v>
      </c>
      <c r="D464" s="1" t="s">
        <v>23</v>
      </c>
      <c r="E464" s="36">
        <v>0</v>
      </c>
      <c r="F464" s="16">
        <f t="shared" si="46"/>
        <v>0</v>
      </c>
      <c r="G464" s="2">
        <v>0.08</v>
      </c>
      <c r="H464" s="16">
        <f t="shared" si="47"/>
        <v>0</v>
      </c>
      <c r="I464" s="16">
        <f t="shared" si="48"/>
        <v>0</v>
      </c>
      <c r="J464" s="146"/>
      <c r="K464" s="146"/>
    </row>
    <row r="465" spans="1:11" ht="69" customHeight="1">
      <c r="A465" s="60">
        <v>6</v>
      </c>
      <c r="B465" s="49" t="s">
        <v>350</v>
      </c>
      <c r="C465" s="1">
        <v>5</v>
      </c>
      <c r="D465" s="1" t="s">
        <v>23</v>
      </c>
      <c r="E465" s="36">
        <v>0</v>
      </c>
      <c r="F465" s="16">
        <f t="shared" si="46"/>
        <v>0</v>
      </c>
      <c r="G465" s="2">
        <v>0.08</v>
      </c>
      <c r="H465" s="16">
        <f t="shared" si="47"/>
        <v>0</v>
      </c>
      <c r="I465" s="16">
        <f t="shared" si="48"/>
        <v>0</v>
      </c>
      <c r="J465" s="146"/>
      <c r="K465" s="146"/>
    </row>
    <row r="466" spans="1:11" ht="78.75">
      <c r="A466" s="60">
        <v>7</v>
      </c>
      <c r="B466" s="49" t="s">
        <v>351</v>
      </c>
      <c r="C466" s="1">
        <v>2</v>
      </c>
      <c r="D466" s="1" t="s">
        <v>23</v>
      </c>
      <c r="E466" s="36">
        <v>0</v>
      </c>
      <c r="F466" s="16">
        <f t="shared" si="46"/>
        <v>0</v>
      </c>
      <c r="G466" s="2">
        <v>0.08</v>
      </c>
      <c r="H466" s="16">
        <f t="shared" si="47"/>
        <v>0</v>
      </c>
      <c r="I466" s="16">
        <f t="shared" si="48"/>
        <v>0</v>
      </c>
      <c r="J466" s="146"/>
      <c r="K466" s="146"/>
    </row>
    <row r="467" spans="1:11" ht="67.5">
      <c r="A467" s="60">
        <v>8</v>
      </c>
      <c r="B467" s="49" t="s">
        <v>352</v>
      </c>
      <c r="C467" s="1">
        <v>1</v>
      </c>
      <c r="D467" s="1" t="s">
        <v>23</v>
      </c>
      <c r="E467" s="36">
        <v>0</v>
      </c>
      <c r="F467" s="16">
        <f t="shared" si="46"/>
        <v>0</v>
      </c>
      <c r="G467" s="2">
        <v>0.08</v>
      </c>
      <c r="H467" s="16">
        <f t="shared" si="47"/>
        <v>0</v>
      </c>
      <c r="I467" s="16">
        <f t="shared" si="48"/>
        <v>0</v>
      </c>
      <c r="J467" s="146"/>
      <c r="K467" s="146"/>
    </row>
    <row r="468" spans="1:11" ht="22.5">
      <c r="A468" s="60">
        <v>9</v>
      </c>
      <c r="B468" s="49" t="s">
        <v>353</v>
      </c>
      <c r="C468" s="1">
        <v>10</v>
      </c>
      <c r="D468" s="1" t="s">
        <v>23</v>
      </c>
      <c r="E468" s="36">
        <v>0</v>
      </c>
      <c r="F468" s="16">
        <f t="shared" si="46"/>
        <v>0</v>
      </c>
      <c r="G468" s="2">
        <v>0.08</v>
      </c>
      <c r="H468" s="16">
        <f t="shared" si="47"/>
        <v>0</v>
      </c>
      <c r="I468" s="16">
        <f t="shared" si="48"/>
        <v>0</v>
      </c>
      <c r="J468" s="146"/>
      <c r="K468" s="146"/>
    </row>
    <row r="469" spans="1:11" ht="23.25">
      <c r="A469" s="60">
        <v>10</v>
      </c>
      <c r="B469" s="153" t="s">
        <v>354</v>
      </c>
      <c r="C469" s="1">
        <v>5</v>
      </c>
      <c r="D469" s="1" t="s">
        <v>23</v>
      </c>
      <c r="E469" s="36">
        <v>0</v>
      </c>
      <c r="F469" s="16">
        <f t="shared" si="46"/>
        <v>0</v>
      </c>
      <c r="G469" s="2">
        <v>0.08</v>
      </c>
      <c r="H469" s="16">
        <f t="shared" si="47"/>
        <v>0</v>
      </c>
      <c r="I469" s="16">
        <f t="shared" si="48"/>
        <v>0</v>
      </c>
      <c r="J469" s="146"/>
      <c r="K469" s="146"/>
    </row>
    <row r="470" spans="1:11" ht="15">
      <c r="A470" s="60">
        <v>11</v>
      </c>
      <c r="B470" s="49" t="s">
        <v>355</v>
      </c>
      <c r="C470" s="1">
        <v>5</v>
      </c>
      <c r="D470" s="1" t="s">
        <v>23</v>
      </c>
      <c r="E470" s="36">
        <v>0</v>
      </c>
      <c r="F470" s="16">
        <f t="shared" si="46"/>
        <v>0</v>
      </c>
      <c r="G470" s="2">
        <v>0.08</v>
      </c>
      <c r="H470" s="16">
        <f t="shared" si="47"/>
        <v>0</v>
      </c>
      <c r="I470" s="16">
        <f t="shared" si="48"/>
        <v>0</v>
      </c>
      <c r="J470" s="146"/>
      <c r="K470" s="146"/>
    </row>
    <row r="471" spans="1:11" ht="15">
      <c r="A471" s="60">
        <v>12</v>
      </c>
      <c r="B471" s="49" t="s">
        <v>356</v>
      </c>
      <c r="C471" s="1">
        <v>10</v>
      </c>
      <c r="D471" s="1" t="s">
        <v>23</v>
      </c>
      <c r="E471" s="36">
        <v>0</v>
      </c>
      <c r="F471" s="16">
        <f t="shared" si="46"/>
        <v>0</v>
      </c>
      <c r="G471" s="2">
        <v>0.08</v>
      </c>
      <c r="H471" s="16">
        <f t="shared" si="47"/>
        <v>0</v>
      </c>
      <c r="I471" s="16">
        <f t="shared" si="48"/>
        <v>0</v>
      </c>
      <c r="J471" s="146"/>
      <c r="K471" s="146"/>
    </row>
    <row r="472" spans="1:11" ht="69" customHeight="1">
      <c r="A472" s="60">
        <v>13</v>
      </c>
      <c r="B472" s="49" t="s">
        <v>357</v>
      </c>
      <c r="C472" s="1">
        <v>1</v>
      </c>
      <c r="D472" s="1" t="s">
        <v>23</v>
      </c>
      <c r="E472" s="36">
        <v>0</v>
      </c>
      <c r="F472" s="16">
        <f t="shared" si="46"/>
        <v>0</v>
      </c>
      <c r="G472" s="2">
        <v>0.08</v>
      </c>
      <c r="H472" s="16">
        <f t="shared" si="47"/>
        <v>0</v>
      </c>
      <c r="I472" s="16">
        <f t="shared" si="48"/>
        <v>0</v>
      </c>
      <c r="J472" s="146"/>
      <c r="K472" s="146"/>
    </row>
    <row r="473" spans="1:11" ht="23.25">
      <c r="A473" s="60">
        <v>14</v>
      </c>
      <c r="B473" s="153" t="s">
        <v>358</v>
      </c>
      <c r="C473" s="1">
        <v>4</v>
      </c>
      <c r="D473" s="1" t="s">
        <v>23</v>
      </c>
      <c r="E473" s="36">
        <v>0</v>
      </c>
      <c r="F473" s="16">
        <f t="shared" si="46"/>
        <v>0</v>
      </c>
      <c r="G473" s="2">
        <v>0.08</v>
      </c>
      <c r="H473" s="16">
        <f t="shared" si="47"/>
        <v>0</v>
      </c>
      <c r="I473" s="16">
        <f t="shared" si="48"/>
        <v>0</v>
      </c>
      <c r="J473" s="146"/>
      <c r="K473" s="146"/>
    </row>
    <row r="474" spans="1:11" ht="22.5">
      <c r="A474" s="154">
        <v>15</v>
      </c>
      <c r="B474" s="49" t="s">
        <v>359</v>
      </c>
      <c r="C474" s="1">
        <v>2</v>
      </c>
      <c r="D474" s="1" t="s">
        <v>23</v>
      </c>
      <c r="E474" s="36">
        <v>0</v>
      </c>
      <c r="F474" s="16">
        <f t="shared" si="46"/>
        <v>0</v>
      </c>
      <c r="G474" s="2">
        <v>0.08</v>
      </c>
      <c r="H474" s="16">
        <f t="shared" si="47"/>
        <v>0</v>
      </c>
      <c r="I474" s="16">
        <f t="shared" si="48"/>
        <v>0</v>
      </c>
      <c r="J474" s="146"/>
      <c r="K474" s="146"/>
    </row>
    <row r="475" spans="1:11" ht="15.75" thickBot="1">
      <c r="A475" s="197" t="s">
        <v>24</v>
      </c>
      <c r="B475" s="198"/>
      <c r="C475" s="198"/>
      <c r="D475" s="198"/>
      <c r="E475" s="199"/>
      <c r="F475" s="25">
        <f>SUM(F459:F474)</f>
        <v>0</v>
      </c>
      <c r="G475" s="20">
        <v>0.08</v>
      </c>
      <c r="H475" s="23">
        <f>SUM(H459:H474)</f>
        <v>0</v>
      </c>
      <c r="I475" s="24">
        <f>SUM(I459:I474)</f>
        <v>0</v>
      </c>
      <c r="J475" s="17"/>
      <c r="K475" s="17"/>
    </row>
    <row r="476" spans="2:9" ht="15">
      <c r="B476" s="155" t="s">
        <v>360</v>
      </c>
      <c r="C476" s="61"/>
      <c r="D476" s="61"/>
      <c r="E476" s="61"/>
      <c r="F476" s="61"/>
      <c r="G476" s="61"/>
      <c r="H476" s="61"/>
      <c r="I476" s="61"/>
    </row>
    <row r="477" spans="2:9" ht="15">
      <c r="B477" s="155"/>
      <c r="C477" s="61"/>
      <c r="D477" s="61"/>
      <c r="E477" s="61"/>
      <c r="F477" s="61"/>
      <c r="G477" s="61"/>
      <c r="H477" s="61"/>
      <c r="I477" s="61"/>
    </row>
    <row r="478" spans="2:9" ht="15">
      <c r="B478" s="155"/>
      <c r="C478" s="61"/>
      <c r="D478" s="61"/>
      <c r="E478" s="61"/>
      <c r="F478" s="61"/>
      <c r="G478" s="61"/>
      <c r="H478" s="61"/>
      <c r="I478" s="61"/>
    </row>
    <row r="479" spans="1:9" ht="15.75">
      <c r="A479" s="39"/>
      <c r="B479" s="27" t="s">
        <v>430</v>
      </c>
      <c r="C479" s="39"/>
      <c r="F479" s="3">
        <f>F543</f>
        <v>0</v>
      </c>
      <c r="G479" s="3"/>
      <c r="H479" s="3"/>
      <c r="I479" s="3">
        <f>I543</f>
        <v>0</v>
      </c>
    </row>
    <row r="480" spans="1:11" ht="16.5" thickBot="1">
      <c r="A480" s="21"/>
      <c r="B480" s="22"/>
      <c r="C480" s="21"/>
      <c r="D480" s="21"/>
      <c r="E480" s="21"/>
      <c r="F480" s="156"/>
      <c r="G480" s="156"/>
      <c r="H480" s="156"/>
      <c r="I480" s="156"/>
      <c r="J480" s="21"/>
      <c r="K480" s="21"/>
    </row>
    <row r="481" spans="1:11" ht="45">
      <c r="A481" s="62" t="s">
        <v>12</v>
      </c>
      <c r="B481" s="30" t="s">
        <v>13</v>
      </c>
      <c r="C481" s="30" t="s">
        <v>14</v>
      </c>
      <c r="D481" s="30" t="s">
        <v>15</v>
      </c>
      <c r="E481" s="30" t="s">
        <v>16</v>
      </c>
      <c r="F481" s="30" t="s">
        <v>17</v>
      </c>
      <c r="G481" s="152" t="s">
        <v>18</v>
      </c>
      <c r="H481" s="152" t="s">
        <v>19</v>
      </c>
      <c r="I481" s="30" t="s">
        <v>20</v>
      </c>
      <c r="J481" s="30" t="s">
        <v>21</v>
      </c>
      <c r="K481" s="30" t="s">
        <v>22</v>
      </c>
    </row>
    <row r="482" spans="1:11" ht="15">
      <c r="A482" s="157" t="s">
        <v>363</v>
      </c>
      <c r="B482" s="211" t="s">
        <v>364</v>
      </c>
      <c r="C482" s="212"/>
      <c r="D482" s="212"/>
      <c r="E482" s="212"/>
      <c r="F482" s="212"/>
      <c r="G482" s="212"/>
      <c r="H482" s="212"/>
      <c r="I482" s="212"/>
      <c r="J482" s="212"/>
      <c r="K482" s="212"/>
    </row>
    <row r="483" spans="1:11" ht="15">
      <c r="A483" s="158"/>
      <c r="B483" s="213" t="s">
        <v>365</v>
      </c>
      <c r="C483" s="214"/>
      <c r="D483" s="214"/>
      <c r="E483" s="214"/>
      <c r="F483" s="214"/>
      <c r="G483" s="214"/>
      <c r="H483" s="214"/>
      <c r="I483" s="214"/>
      <c r="J483" s="214"/>
      <c r="K483" s="214"/>
    </row>
    <row r="484" spans="1:11" ht="45">
      <c r="A484" s="159">
        <v>1</v>
      </c>
      <c r="B484" s="160" t="s">
        <v>366</v>
      </c>
      <c r="C484" s="161">
        <v>5</v>
      </c>
      <c r="D484" s="4" t="s">
        <v>23</v>
      </c>
      <c r="E484" s="162"/>
      <c r="F484" s="162">
        <f aca="true" t="shared" si="49" ref="F484:F542">E484*C484</f>
        <v>0</v>
      </c>
      <c r="G484" s="163">
        <v>0.08</v>
      </c>
      <c r="H484" s="162">
        <f aca="true" t="shared" si="50" ref="H484:H542">F484*G484</f>
        <v>0</v>
      </c>
      <c r="I484" s="162">
        <f aca="true" t="shared" si="51" ref="I484:I542">F484+H484</f>
        <v>0</v>
      </c>
      <c r="J484" s="161"/>
      <c r="K484" s="161"/>
    </row>
    <row r="485" spans="1:11" ht="33.75">
      <c r="A485" s="107">
        <v>2</v>
      </c>
      <c r="B485" s="164" t="s">
        <v>367</v>
      </c>
      <c r="C485" s="18">
        <v>5</v>
      </c>
      <c r="D485" s="1" t="s">
        <v>23</v>
      </c>
      <c r="E485" s="162"/>
      <c r="F485" s="165">
        <f t="shared" si="49"/>
        <v>0</v>
      </c>
      <c r="G485" s="166">
        <v>0.08</v>
      </c>
      <c r="H485" s="165">
        <f t="shared" si="50"/>
        <v>0</v>
      </c>
      <c r="I485" s="165">
        <f t="shared" si="51"/>
        <v>0</v>
      </c>
      <c r="J485" s="161"/>
      <c r="K485" s="161"/>
    </row>
    <row r="486" spans="1:11" ht="33.75">
      <c r="A486" s="107">
        <v>3</v>
      </c>
      <c r="B486" s="164" t="s">
        <v>368</v>
      </c>
      <c r="C486" s="18">
        <v>5</v>
      </c>
      <c r="D486" s="1" t="s">
        <v>23</v>
      </c>
      <c r="E486" s="162"/>
      <c r="F486" s="165">
        <f t="shared" si="49"/>
        <v>0</v>
      </c>
      <c r="G486" s="166">
        <v>0.08</v>
      </c>
      <c r="H486" s="165">
        <f t="shared" si="50"/>
        <v>0</v>
      </c>
      <c r="I486" s="165">
        <f t="shared" si="51"/>
        <v>0</v>
      </c>
      <c r="J486" s="161"/>
      <c r="K486" s="161"/>
    </row>
    <row r="487" spans="1:11" ht="33.75">
      <c r="A487" s="107">
        <v>4</v>
      </c>
      <c r="B487" s="164" t="s">
        <v>369</v>
      </c>
      <c r="C487" s="18">
        <v>5</v>
      </c>
      <c r="D487" s="1" t="s">
        <v>23</v>
      </c>
      <c r="E487" s="162"/>
      <c r="F487" s="165">
        <f t="shared" si="49"/>
        <v>0</v>
      </c>
      <c r="G487" s="166">
        <v>0.08</v>
      </c>
      <c r="H487" s="165">
        <f t="shared" si="50"/>
        <v>0</v>
      </c>
      <c r="I487" s="165">
        <f t="shared" si="51"/>
        <v>0</v>
      </c>
      <c r="J487" s="161"/>
      <c r="K487" s="161"/>
    </row>
    <row r="488" spans="1:11" ht="33.75">
      <c r="A488" s="107">
        <v>5</v>
      </c>
      <c r="B488" s="168" t="s">
        <v>370</v>
      </c>
      <c r="C488" s="18">
        <v>5</v>
      </c>
      <c r="D488" s="1" t="s">
        <v>23</v>
      </c>
      <c r="E488" s="162"/>
      <c r="F488" s="165">
        <f t="shared" si="49"/>
        <v>0</v>
      </c>
      <c r="G488" s="166">
        <v>0.08</v>
      </c>
      <c r="H488" s="165">
        <f t="shared" si="50"/>
        <v>0</v>
      </c>
      <c r="I488" s="165">
        <f t="shared" si="51"/>
        <v>0</v>
      </c>
      <c r="J488" s="161"/>
      <c r="K488" s="161"/>
    </row>
    <row r="489" spans="1:11" ht="33.75">
      <c r="A489" s="107">
        <v>6</v>
      </c>
      <c r="B489" s="164" t="s">
        <v>371</v>
      </c>
      <c r="C489" s="18">
        <v>5</v>
      </c>
      <c r="D489" s="1" t="s">
        <v>23</v>
      </c>
      <c r="E489" s="162"/>
      <c r="F489" s="165">
        <f t="shared" si="49"/>
        <v>0</v>
      </c>
      <c r="G489" s="166">
        <v>0.08</v>
      </c>
      <c r="H489" s="165">
        <f t="shared" si="50"/>
        <v>0</v>
      </c>
      <c r="I489" s="165">
        <f t="shared" si="51"/>
        <v>0</v>
      </c>
      <c r="J489" s="161"/>
      <c r="K489" s="161"/>
    </row>
    <row r="490" spans="1:11" ht="33.75">
      <c r="A490" s="107">
        <v>7</v>
      </c>
      <c r="B490" s="164" t="s">
        <v>372</v>
      </c>
      <c r="C490" s="18">
        <v>5</v>
      </c>
      <c r="D490" s="1" t="s">
        <v>23</v>
      </c>
      <c r="E490" s="162"/>
      <c r="F490" s="165">
        <f t="shared" si="49"/>
        <v>0</v>
      </c>
      <c r="G490" s="166">
        <v>0.08</v>
      </c>
      <c r="H490" s="165">
        <f t="shared" si="50"/>
        <v>0</v>
      </c>
      <c r="I490" s="165">
        <f t="shared" si="51"/>
        <v>0</v>
      </c>
      <c r="J490" s="161"/>
      <c r="K490" s="161"/>
    </row>
    <row r="491" spans="1:11" ht="15">
      <c r="A491" s="169"/>
      <c r="B491" s="208" t="s">
        <v>373</v>
      </c>
      <c r="C491" s="209"/>
      <c r="D491" s="209"/>
      <c r="E491" s="209"/>
      <c r="F491" s="209"/>
      <c r="G491" s="209"/>
      <c r="H491" s="209"/>
      <c r="I491" s="209"/>
      <c r="J491" s="209"/>
      <c r="K491" s="210"/>
    </row>
    <row r="492" spans="1:11" ht="45">
      <c r="A492" s="107">
        <v>8</v>
      </c>
      <c r="B492" s="164" t="s">
        <v>374</v>
      </c>
      <c r="C492" s="18">
        <v>5</v>
      </c>
      <c r="D492" s="1" t="s">
        <v>23</v>
      </c>
      <c r="E492" s="165"/>
      <c r="F492" s="165">
        <f t="shared" si="49"/>
        <v>0</v>
      </c>
      <c r="G492" s="166">
        <v>0.08</v>
      </c>
      <c r="H492" s="165">
        <f t="shared" si="50"/>
        <v>0</v>
      </c>
      <c r="I492" s="165">
        <f t="shared" si="51"/>
        <v>0</v>
      </c>
      <c r="J492" s="18"/>
      <c r="K492" s="18"/>
    </row>
    <row r="493" spans="1:11" ht="56.25">
      <c r="A493" s="107">
        <v>9</v>
      </c>
      <c r="B493" s="164" t="s">
        <v>375</v>
      </c>
      <c r="C493" s="18">
        <v>5</v>
      </c>
      <c r="D493" s="1" t="s">
        <v>23</v>
      </c>
      <c r="E493" s="165"/>
      <c r="F493" s="165">
        <f t="shared" si="49"/>
        <v>0</v>
      </c>
      <c r="G493" s="166">
        <v>0.08</v>
      </c>
      <c r="H493" s="165">
        <f t="shared" si="50"/>
        <v>0</v>
      </c>
      <c r="I493" s="165">
        <f t="shared" si="51"/>
        <v>0</v>
      </c>
      <c r="J493" s="18"/>
      <c r="K493" s="18"/>
    </row>
    <row r="494" spans="1:11" ht="45">
      <c r="A494" s="107">
        <v>10</v>
      </c>
      <c r="B494" s="164" t="s">
        <v>376</v>
      </c>
      <c r="C494" s="18">
        <v>5</v>
      </c>
      <c r="D494" s="1" t="s">
        <v>23</v>
      </c>
      <c r="E494" s="165"/>
      <c r="F494" s="165">
        <f t="shared" si="49"/>
        <v>0</v>
      </c>
      <c r="G494" s="166">
        <v>0.08</v>
      </c>
      <c r="H494" s="165">
        <f t="shared" si="50"/>
        <v>0</v>
      </c>
      <c r="I494" s="165">
        <f t="shared" si="51"/>
        <v>0</v>
      </c>
      <c r="J494" s="18"/>
      <c r="K494" s="18"/>
    </row>
    <row r="495" spans="1:11" ht="56.25">
      <c r="A495" s="107">
        <v>11</v>
      </c>
      <c r="B495" s="164" t="s">
        <v>377</v>
      </c>
      <c r="C495" s="18">
        <v>5</v>
      </c>
      <c r="D495" s="1" t="s">
        <v>23</v>
      </c>
      <c r="E495" s="165"/>
      <c r="F495" s="165">
        <f t="shared" si="49"/>
        <v>0</v>
      </c>
      <c r="G495" s="166">
        <v>0.08</v>
      </c>
      <c r="H495" s="165">
        <f t="shared" si="50"/>
        <v>0</v>
      </c>
      <c r="I495" s="165">
        <f t="shared" si="51"/>
        <v>0</v>
      </c>
      <c r="J495" s="18"/>
      <c r="K495" s="18"/>
    </row>
    <row r="496" spans="1:11" ht="56.25">
      <c r="A496" s="107">
        <v>12</v>
      </c>
      <c r="B496" s="164" t="s">
        <v>378</v>
      </c>
      <c r="C496" s="18">
        <v>5</v>
      </c>
      <c r="D496" s="1" t="s">
        <v>23</v>
      </c>
      <c r="E496" s="165"/>
      <c r="F496" s="165">
        <f t="shared" si="49"/>
        <v>0</v>
      </c>
      <c r="G496" s="166">
        <v>0.08</v>
      </c>
      <c r="H496" s="165">
        <f t="shared" si="50"/>
        <v>0</v>
      </c>
      <c r="I496" s="165">
        <f t="shared" si="51"/>
        <v>0</v>
      </c>
      <c r="J496" s="18"/>
      <c r="K496" s="18"/>
    </row>
    <row r="497" spans="1:11" ht="15">
      <c r="A497" s="107" t="s">
        <v>379</v>
      </c>
      <c r="B497" s="170" t="s">
        <v>380</v>
      </c>
      <c r="C497" s="18">
        <v>30</v>
      </c>
      <c r="D497" s="1" t="s">
        <v>23</v>
      </c>
      <c r="E497" s="165"/>
      <c r="F497" s="165">
        <f t="shared" si="49"/>
        <v>0</v>
      </c>
      <c r="G497" s="166">
        <v>0.08</v>
      </c>
      <c r="H497" s="165">
        <f t="shared" si="50"/>
        <v>0</v>
      </c>
      <c r="I497" s="165">
        <f t="shared" si="51"/>
        <v>0</v>
      </c>
      <c r="J497" s="18"/>
      <c r="K497" s="18"/>
    </row>
    <row r="498" spans="1:11" ht="15">
      <c r="A498" s="107" t="s">
        <v>381</v>
      </c>
      <c r="B498" s="170" t="s">
        <v>382</v>
      </c>
      <c r="C498" s="18">
        <v>100</v>
      </c>
      <c r="D498" s="1" t="s">
        <v>23</v>
      </c>
      <c r="E498" s="165"/>
      <c r="F498" s="165">
        <f t="shared" si="49"/>
        <v>0</v>
      </c>
      <c r="G498" s="166">
        <v>0.08</v>
      </c>
      <c r="H498" s="165">
        <f t="shared" si="50"/>
        <v>0</v>
      </c>
      <c r="I498" s="165">
        <f t="shared" si="51"/>
        <v>0</v>
      </c>
      <c r="J498" s="18"/>
      <c r="K498" s="18"/>
    </row>
    <row r="499" spans="1:11" ht="22.5">
      <c r="A499" s="140" t="s">
        <v>383</v>
      </c>
      <c r="B499" s="171" t="s">
        <v>384</v>
      </c>
      <c r="C499" s="142">
        <v>100</v>
      </c>
      <c r="D499" s="44" t="s">
        <v>23</v>
      </c>
      <c r="E499" s="165"/>
      <c r="F499" s="172">
        <f t="shared" si="49"/>
        <v>0</v>
      </c>
      <c r="G499" s="173">
        <v>0.08</v>
      </c>
      <c r="H499" s="172">
        <f t="shared" si="50"/>
        <v>0</v>
      </c>
      <c r="I499" s="172">
        <f t="shared" si="51"/>
        <v>0</v>
      </c>
      <c r="J499" s="18"/>
      <c r="K499" s="18"/>
    </row>
    <row r="500" spans="1:11" ht="15">
      <c r="A500" s="157" t="s">
        <v>385</v>
      </c>
      <c r="B500" s="202" t="s">
        <v>386</v>
      </c>
      <c r="C500" s="203"/>
      <c r="D500" s="203"/>
      <c r="E500" s="203"/>
      <c r="F500" s="203"/>
      <c r="G500" s="203"/>
      <c r="H500" s="203"/>
      <c r="I500" s="203"/>
      <c r="J500" s="203"/>
      <c r="K500" s="203"/>
    </row>
    <row r="501" spans="1:11" ht="15">
      <c r="A501" s="158"/>
      <c r="B501" s="218" t="s">
        <v>387</v>
      </c>
      <c r="C501" s="214"/>
      <c r="D501" s="214"/>
      <c r="E501" s="214"/>
      <c r="F501" s="214"/>
      <c r="G501" s="214"/>
      <c r="H501" s="214"/>
      <c r="I501" s="214"/>
      <c r="J501" s="214"/>
      <c r="K501" s="214"/>
    </row>
    <row r="502" spans="1:11" ht="33.75">
      <c r="A502" s="159">
        <v>1</v>
      </c>
      <c r="B502" s="174" t="s">
        <v>388</v>
      </c>
      <c r="C502" s="161">
        <v>3</v>
      </c>
      <c r="D502" s="4" t="s">
        <v>23</v>
      </c>
      <c r="E502" s="162"/>
      <c r="F502" s="162">
        <f t="shared" si="49"/>
        <v>0</v>
      </c>
      <c r="G502" s="163">
        <v>0.08</v>
      </c>
      <c r="H502" s="162">
        <f t="shared" si="50"/>
        <v>0</v>
      </c>
      <c r="I502" s="162">
        <f t="shared" si="51"/>
        <v>0</v>
      </c>
      <c r="J502" s="161"/>
      <c r="K502" s="161"/>
    </row>
    <row r="503" spans="1:11" ht="33.75">
      <c r="A503" s="107">
        <v>2</v>
      </c>
      <c r="B503" s="164" t="s">
        <v>389</v>
      </c>
      <c r="C503" s="18">
        <v>3</v>
      </c>
      <c r="D503" s="1" t="s">
        <v>23</v>
      </c>
      <c r="E503" s="162"/>
      <c r="F503" s="165">
        <f t="shared" si="49"/>
        <v>0</v>
      </c>
      <c r="G503" s="166">
        <v>0.08</v>
      </c>
      <c r="H503" s="165">
        <f t="shared" si="50"/>
        <v>0</v>
      </c>
      <c r="I503" s="165">
        <f t="shared" si="51"/>
        <v>0</v>
      </c>
      <c r="J503" s="161"/>
      <c r="K503" s="161"/>
    </row>
    <row r="504" spans="1:11" ht="22.5">
      <c r="A504" s="107">
        <v>3</v>
      </c>
      <c r="B504" s="164" t="s">
        <v>390</v>
      </c>
      <c r="C504" s="18">
        <v>3</v>
      </c>
      <c r="D504" s="1" t="s">
        <v>23</v>
      </c>
      <c r="E504" s="162"/>
      <c r="F504" s="165">
        <f t="shared" si="49"/>
        <v>0</v>
      </c>
      <c r="G504" s="166">
        <v>0.08</v>
      </c>
      <c r="H504" s="165">
        <f t="shared" si="50"/>
        <v>0</v>
      </c>
      <c r="I504" s="165">
        <f t="shared" si="51"/>
        <v>0</v>
      </c>
      <c r="J504" s="161"/>
      <c r="K504" s="161"/>
    </row>
    <row r="505" spans="1:11" ht="33.75">
      <c r="A505" s="107">
        <v>4</v>
      </c>
      <c r="B505" s="164" t="s">
        <v>391</v>
      </c>
      <c r="C505" s="18">
        <v>3</v>
      </c>
      <c r="D505" s="1" t="s">
        <v>23</v>
      </c>
      <c r="E505" s="162"/>
      <c r="F505" s="165">
        <f t="shared" si="49"/>
        <v>0</v>
      </c>
      <c r="G505" s="166">
        <v>0.08</v>
      </c>
      <c r="H505" s="165">
        <f t="shared" si="50"/>
        <v>0</v>
      </c>
      <c r="I505" s="165">
        <f t="shared" si="51"/>
        <v>0</v>
      </c>
      <c r="J505" s="161"/>
      <c r="K505" s="161"/>
    </row>
    <row r="506" spans="1:11" ht="33.75">
      <c r="A506" s="107">
        <v>5</v>
      </c>
      <c r="B506" s="164" t="s">
        <v>392</v>
      </c>
      <c r="C506" s="18">
        <v>3</v>
      </c>
      <c r="D506" s="1" t="s">
        <v>23</v>
      </c>
      <c r="E506" s="162"/>
      <c r="F506" s="165">
        <f t="shared" si="49"/>
        <v>0</v>
      </c>
      <c r="G506" s="166">
        <v>0.08</v>
      </c>
      <c r="H506" s="165">
        <f t="shared" si="50"/>
        <v>0</v>
      </c>
      <c r="I506" s="165">
        <f t="shared" si="51"/>
        <v>0</v>
      </c>
      <c r="J506" s="161"/>
      <c r="K506" s="161"/>
    </row>
    <row r="507" spans="1:11" ht="33.75">
      <c r="A507" s="107">
        <v>6</v>
      </c>
      <c r="B507" s="164" t="s">
        <v>393</v>
      </c>
      <c r="C507" s="18">
        <v>3</v>
      </c>
      <c r="D507" s="1" t="s">
        <v>23</v>
      </c>
      <c r="E507" s="162"/>
      <c r="F507" s="165">
        <f t="shared" si="49"/>
        <v>0</v>
      </c>
      <c r="G507" s="166">
        <v>0.08</v>
      </c>
      <c r="H507" s="165">
        <f t="shared" si="50"/>
        <v>0</v>
      </c>
      <c r="I507" s="165">
        <f t="shared" si="51"/>
        <v>0</v>
      </c>
      <c r="J507" s="161"/>
      <c r="K507" s="161"/>
    </row>
    <row r="508" spans="1:11" ht="33.75">
      <c r="A508" s="107">
        <v>7</v>
      </c>
      <c r="B508" s="164" t="s">
        <v>394</v>
      </c>
      <c r="C508" s="18">
        <v>3</v>
      </c>
      <c r="D508" s="1" t="s">
        <v>23</v>
      </c>
      <c r="E508" s="162"/>
      <c r="F508" s="165">
        <f t="shared" si="49"/>
        <v>0</v>
      </c>
      <c r="G508" s="166">
        <v>0.08</v>
      </c>
      <c r="H508" s="165">
        <f t="shared" si="50"/>
        <v>0</v>
      </c>
      <c r="I508" s="165">
        <f t="shared" si="51"/>
        <v>0</v>
      </c>
      <c r="J508" s="161"/>
      <c r="K508" s="161"/>
    </row>
    <row r="509" spans="1:11" ht="15">
      <c r="A509" s="107"/>
      <c r="B509" s="205" t="s">
        <v>395</v>
      </c>
      <c r="C509" s="206"/>
      <c r="D509" s="206"/>
      <c r="E509" s="206"/>
      <c r="F509" s="206"/>
      <c r="G509" s="206"/>
      <c r="H509" s="206"/>
      <c r="I509" s="206"/>
      <c r="J509" s="206"/>
      <c r="K509" s="207"/>
    </row>
    <row r="510" spans="1:11" ht="33.75">
      <c r="A510" s="107">
        <v>8</v>
      </c>
      <c r="B510" s="164" t="s">
        <v>396</v>
      </c>
      <c r="C510" s="18">
        <v>3</v>
      </c>
      <c r="D510" s="1" t="s">
        <v>23</v>
      </c>
      <c r="E510" s="165"/>
      <c r="F510" s="165">
        <f t="shared" si="49"/>
        <v>0</v>
      </c>
      <c r="G510" s="166">
        <v>0.08</v>
      </c>
      <c r="H510" s="165">
        <f t="shared" si="50"/>
        <v>0</v>
      </c>
      <c r="I510" s="165">
        <f t="shared" si="51"/>
        <v>0</v>
      </c>
      <c r="J510" s="18"/>
      <c r="K510" s="167"/>
    </row>
    <row r="511" spans="1:11" ht="33.75">
      <c r="A511" s="107">
        <v>9</v>
      </c>
      <c r="B511" s="164" t="s">
        <v>397</v>
      </c>
      <c r="C511" s="18">
        <v>3</v>
      </c>
      <c r="D511" s="1" t="s">
        <v>23</v>
      </c>
      <c r="E511" s="165"/>
      <c r="F511" s="165">
        <f t="shared" si="49"/>
        <v>0</v>
      </c>
      <c r="G511" s="166">
        <v>0.08</v>
      </c>
      <c r="H511" s="165">
        <f t="shared" si="50"/>
        <v>0</v>
      </c>
      <c r="I511" s="165">
        <f t="shared" si="51"/>
        <v>0</v>
      </c>
      <c r="J511" s="18"/>
      <c r="K511" s="167"/>
    </row>
    <row r="512" spans="1:11" ht="33.75">
      <c r="A512" s="107">
        <v>10</v>
      </c>
      <c r="B512" s="164" t="s">
        <v>398</v>
      </c>
      <c r="C512" s="18">
        <v>3</v>
      </c>
      <c r="D512" s="1" t="s">
        <v>23</v>
      </c>
      <c r="E512" s="165"/>
      <c r="F512" s="165">
        <f t="shared" si="49"/>
        <v>0</v>
      </c>
      <c r="G512" s="166">
        <v>0.08</v>
      </c>
      <c r="H512" s="165">
        <f t="shared" si="50"/>
        <v>0</v>
      </c>
      <c r="I512" s="165">
        <f t="shared" si="51"/>
        <v>0</v>
      </c>
      <c r="J512" s="18"/>
      <c r="K512" s="167"/>
    </row>
    <row r="513" spans="1:11" ht="24.75" customHeight="1">
      <c r="A513" s="169"/>
      <c r="B513" s="208" t="s">
        <v>399</v>
      </c>
      <c r="C513" s="209"/>
      <c r="D513" s="209"/>
      <c r="E513" s="209"/>
      <c r="F513" s="209"/>
      <c r="G513" s="209"/>
      <c r="H513" s="209"/>
      <c r="I513" s="209"/>
      <c r="J513" s="209"/>
      <c r="K513" s="210"/>
    </row>
    <row r="514" spans="1:11" ht="33.75">
      <c r="A514" s="107">
        <v>11</v>
      </c>
      <c r="B514" s="164" t="s">
        <v>400</v>
      </c>
      <c r="C514" s="18">
        <v>5</v>
      </c>
      <c r="D514" s="1" t="s">
        <v>23</v>
      </c>
      <c r="E514" s="165"/>
      <c r="F514" s="165">
        <f t="shared" si="49"/>
        <v>0</v>
      </c>
      <c r="G514" s="166">
        <v>0.08</v>
      </c>
      <c r="H514" s="165">
        <f t="shared" si="50"/>
        <v>0</v>
      </c>
      <c r="I514" s="165">
        <f t="shared" si="51"/>
        <v>0</v>
      </c>
      <c r="J514" s="18"/>
      <c r="K514" s="18"/>
    </row>
    <row r="515" spans="1:11" ht="33.75">
      <c r="A515" s="107">
        <v>12</v>
      </c>
      <c r="B515" s="164" t="s">
        <v>401</v>
      </c>
      <c r="C515" s="18">
        <v>5</v>
      </c>
      <c r="D515" s="1" t="s">
        <v>23</v>
      </c>
      <c r="E515" s="165"/>
      <c r="F515" s="165">
        <f t="shared" si="49"/>
        <v>0</v>
      </c>
      <c r="G515" s="166">
        <v>0.08</v>
      </c>
      <c r="H515" s="165">
        <f t="shared" si="50"/>
        <v>0</v>
      </c>
      <c r="I515" s="165">
        <f t="shared" si="51"/>
        <v>0</v>
      </c>
      <c r="J515" s="18"/>
      <c r="K515" s="18"/>
    </row>
    <row r="516" spans="1:11" ht="33.75">
      <c r="A516" s="107">
        <v>13</v>
      </c>
      <c r="B516" s="164" t="s">
        <v>402</v>
      </c>
      <c r="C516" s="18">
        <v>5</v>
      </c>
      <c r="D516" s="1" t="s">
        <v>23</v>
      </c>
      <c r="E516" s="165"/>
      <c r="F516" s="165">
        <f t="shared" si="49"/>
        <v>0</v>
      </c>
      <c r="G516" s="166">
        <v>0.08</v>
      </c>
      <c r="H516" s="165">
        <f t="shared" si="50"/>
        <v>0</v>
      </c>
      <c r="I516" s="165">
        <f t="shared" si="51"/>
        <v>0</v>
      </c>
      <c r="J516" s="18"/>
      <c r="K516" s="18"/>
    </row>
    <row r="517" spans="1:11" ht="33.75">
      <c r="A517" s="107">
        <v>14</v>
      </c>
      <c r="B517" s="164" t="s">
        <v>403</v>
      </c>
      <c r="C517" s="18">
        <v>5</v>
      </c>
      <c r="D517" s="1" t="s">
        <v>23</v>
      </c>
      <c r="E517" s="165"/>
      <c r="F517" s="165">
        <f t="shared" si="49"/>
        <v>0</v>
      </c>
      <c r="G517" s="166">
        <v>0.08</v>
      </c>
      <c r="H517" s="165">
        <f t="shared" si="50"/>
        <v>0</v>
      </c>
      <c r="I517" s="165">
        <f t="shared" si="51"/>
        <v>0</v>
      </c>
      <c r="J517" s="18"/>
      <c r="K517" s="18"/>
    </row>
    <row r="518" spans="1:11" ht="33.75">
      <c r="A518" s="107">
        <v>15</v>
      </c>
      <c r="B518" s="164" t="s">
        <v>404</v>
      </c>
      <c r="C518" s="18">
        <v>5</v>
      </c>
      <c r="D518" s="1" t="s">
        <v>23</v>
      </c>
      <c r="E518" s="165"/>
      <c r="F518" s="165">
        <f t="shared" si="49"/>
        <v>0</v>
      </c>
      <c r="G518" s="166">
        <v>0.08</v>
      </c>
      <c r="H518" s="165">
        <f t="shared" si="50"/>
        <v>0</v>
      </c>
      <c r="I518" s="165">
        <f t="shared" si="51"/>
        <v>0</v>
      </c>
      <c r="J518" s="18"/>
      <c r="K518" s="18"/>
    </row>
    <row r="519" spans="1:11" ht="21.75" customHeight="1">
      <c r="A519" s="169"/>
      <c r="B519" s="208" t="s">
        <v>405</v>
      </c>
      <c r="C519" s="209"/>
      <c r="D519" s="209"/>
      <c r="E519" s="209"/>
      <c r="F519" s="209"/>
      <c r="G519" s="209"/>
      <c r="H519" s="209"/>
      <c r="I519" s="209"/>
      <c r="J519" s="209"/>
      <c r="K519" s="210"/>
    </row>
    <row r="520" spans="1:11" ht="33.75">
      <c r="A520" s="107">
        <v>16</v>
      </c>
      <c r="B520" s="164" t="s">
        <v>406</v>
      </c>
      <c r="C520" s="18">
        <v>5</v>
      </c>
      <c r="D520" s="1" t="s">
        <v>23</v>
      </c>
      <c r="E520" s="165"/>
      <c r="F520" s="165">
        <f t="shared" si="49"/>
        <v>0</v>
      </c>
      <c r="G520" s="166">
        <v>0.08</v>
      </c>
      <c r="H520" s="165">
        <f t="shared" si="50"/>
        <v>0</v>
      </c>
      <c r="I520" s="165">
        <f t="shared" si="51"/>
        <v>0</v>
      </c>
      <c r="J520" s="18"/>
      <c r="K520" s="18"/>
    </row>
    <row r="521" spans="1:11" ht="33.75">
      <c r="A521" s="107">
        <v>17</v>
      </c>
      <c r="B521" s="164" t="s">
        <v>407</v>
      </c>
      <c r="C521" s="18">
        <v>5</v>
      </c>
      <c r="D521" s="1" t="s">
        <v>23</v>
      </c>
      <c r="E521" s="165"/>
      <c r="F521" s="165">
        <f t="shared" si="49"/>
        <v>0</v>
      </c>
      <c r="G521" s="166">
        <v>0.08</v>
      </c>
      <c r="H521" s="165">
        <f t="shared" si="50"/>
        <v>0</v>
      </c>
      <c r="I521" s="165">
        <f t="shared" si="51"/>
        <v>0</v>
      </c>
      <c r="J521" s="18"/>
      <c r="K521" s="18"/>
    </row>
    <row r="522" spans="1:11" ht="33.75" customHeight="1">
      <c r="A522" s="107">
        <v>18</v>
      </c>
      <c r="B522" s="164" t="s">
        <v>408</v>
      </c>
      <c r="C522" s="18">
        <v>5</v>
      </c>
      <c r="D522" s="1" t="s">
        <v>23</v>
      </c>
      <c r="E522" s="165"/>
      <c r="F522" s="165">
        <f t="shared" si="49"/>
        <v>0</v>
      </c>
      <c r="G522" s="166">
        <v>0.08</v>
      </c>
      <c r="H522" s="165">
        <f t="shared" si="50"/>
        <v>0</v>
      </c>
      <c r="I522" s="165">
        <f t="shared" si="51"/>
        <v>0</v>
      </c>
      <c r="J522" s="18"/>
      <c r="K522" s="18"/>
    </row>
    <row r="523" spans="1:11" ht="33" customHeight="1">
      <c r="A523" s="107">
        <v>19</v>
      </c>
      <c r="B523" s="164" t="s">
        <v>409</v>
      </c>
      <c r="C523" s="18">
        <v>5</v>
      </c>
      <c r="D523" s="1" t="s">
        <v>23</v>
      </c>
      <c r="E523" s="165"/>
      <c r="F523" s="165">
        <f t="shared" si="49"/>
        <v>0</v>
      </c>
      <c r="G523" s="166">
        <v>0.08</v>
      </c>
      <c r="H523" s="165">
        <f t="shared" si="50"/>
        <v>0</v>
      </c>
      <c r="I523" s="165">
        <f t="shared" si="51"/>
        <v>0</v>
      </c>
      <c r="J523" s="18"/>
      <c r="K523" s="18"/>
    </row>
    <row r="524" spans="1:11" ht="34.5" customHeight="1">
      <c r="A524" s="107">
        <v>20</v>
      </c>
      <c r="B524" s="164" t="s">
        <v>410</v>
      </c>
      <c r="C524" s="18">
        <v>5</v>
      </c>
      <c r="D524" s="1" t="s">
        <v>23</v>
      </c>
      <c r="E524" s="165"/>
      <c r="F524" s="165">
        <f t="shared" si="49"/>
        <v>0</v>
      </c>
      <c r="G524" s="166">
        <v>0.08</v>
      </c>
      <c r="H524" s="165">
        <f t="shared" si="50"/>
        <v>0</v>
      </c>
      <c r="I524" s="165">
        <f t="shared" si="51"/>
        <v>0</v>
      </c>
      <c r="J524" s="18"/>
      <c r="K524" s="18"/>
    </row>
    <row r="525" spans="1:11" ht="33.75">
      <c r="A525" s="107">
        <v>21</v>
      </c>
      <c r="B525" s="164" t="s">
        <v>411</v>
      </c>
      <c r="C525" s="18">
        <v>5</v>
      </c>
      <c r="D525" s="1" t="s">
        <v>23</v>
      </c>
      <c r="E525" s="165"/>
      <c r="F525" s="165">
        <f t="shared" si="49"/>
        <v>0</v>
      </c>
      <c r="G525" s="166">
        <v>0.08</v>
      </c>
      <c r="H525" s="165">
        <f t="shared" si="50"/>
        <v>0</v>
      </c>
      <c r="I525" s="165">
        <f t="shared" si="51"/>
        <v>0</v>
      </c>
      <c r="J525" s="18"/>
      <c r="K525" s="18"/>
    </row>
    <row r="526" spans="1:11" ht="33.75">
      <c r="A526" s="107">
        <v>22</v>
      </c>
      <c r="B526" s="164" t="s">
        <v>412</v>
      </c>
      <c r="C526" s="18">
        <v>5</v>
      </c>
      <c r="D526" s="1" t="s">
        <v>23</v>
      </c>
      <c r="E526" s="165"/>
      <c r="F526" s="165">
        <f t="shared" si="49"/>
        <v>0</v>
      </c>
      <c r="G526" s="166">
        <v>0.08</v>
      </c>
      <c r="H526" s="165">
        <f t="shared" si="50"/>
        <v>0</v>
      </c>
      <c r="I526" s="165">
        <f t="shared" si="51"/>
        <v>0</v>
      </c>
      <c r="J526" s="18"/>
      <c r="K526" s="18"/>
    </row>
    <row r="527" spans="1:11" ht="23.25" customHeight="1">
      <c r="A527" s="169"/>
      <c r="B527" s="208" t="s">
        <v>413</v>
      </c>
      <c r="C527" s="209"/>
      <c r="D527" s="209"/>
      <c r="E527" s="209"/>
      <c r="F527" s="209"/>
      <c r="G527" s="209"/>
      <c r="H527" s="209"/>
      <c r="I527" s="209"/>
      <c r="J527" s="209"/>
      <c r="K527" s="210"/>
    </row>
    <row r="528" spans="1:11" ht="22.5">
      <c r="A528" s="107">
        <v>23</v>
      </c>
      <c r="B528" s="164" t="s">
        <v>414</v>
      </c>
      <c r="C528" s="18">
        <v>1</v>
      </c>
      <c r="D528" s="1" t="s">
        <v>23</v>
      </c>
      <c r="E528" s="165"/>
      <c r="F528" s="165">
        <f t="shared" si="49"/>
        <v>0</v>
      </c>
      <c r="G528" s="166">
        <v>0.08</v>
      </c>
      <c r="H528" s="165">
        <f t="shared" si="50"/>
        <v>0</v>
      </c>
      <c r="I528" s="165">
        <f t="shared" si="51"/>
        <v>0</v>
      </c>
      <c r="J528" s="142"/>
      <c r="K528" s="142"/>
    </row>
    <row r="529" spans="1:11" ht="22.5">
      <c r="A529" s="107">
        <v>24</v>
      </c>
      <c r="B529" s="164" t="s">
        <v>415</v>
      </c>
      <c r="C529" s="18">
        <v>1</v>
      </c>
      <c r="D529" s="1" t="s">
        <v>23</v>
      </c>
      <c r="E529" s="165"/>
      <c r="F529" s="165">
        <f t="shared" si="49"/>
        <v>0</v>
      </c>
      <c r="G529" s="166">
        <v>0.08</v>
      </c>
      <c r="H529" s="165">
        <f t="shared" si="50"/>
        <v>0</v>
      </c>
      <c r="I529" s="165">
        <f t="shared" si="51"/>
        <v>0</v>
      </c>
      <c r="J529" s="142"/>
      <c r="K529" s="142"/>
    </row>
    <row r="530" spans="1:11" ht="15">
      <c r="A530" s="107">
        <v>25</v>
      </c>
      <c r="B530" s="164" t="s">
        <v>416</v>
      </c>
      <c r="C530" s="18">
        <v>1</v>
      </c>
      <c r="D530" s="1" t="s">
        <v>23</v>
      </c>
      <c r="E530" s="165"/>
      <c r="F530" s="165">
        <f t="shared" si="49"/>
        <v>0</v>
      </c>
      <c r="G530" s="166">
        <v>0.08</v>
      </c>
      <c r="H530" s="165">
        <f t="shared" si="50"/>
        <v>0</v>
      </c>
      <c r="I530" s="165">
        <f t="shared" si="51"/>
        <v>0</v>
      </c>
      <c r="J530" s="142"/>
      <c r="K530" s="142"/>
    </row>
    <row r="531" spans="1:11" ht="21.75" customHeight="1">
      <c r="A531" s="107" t="s">
        <v>379</v>
      </c>
      <c r="B531" s="164" t="s">
        <v>417</v>
      </c>
      <c r="C531" s="18">
        <v>50</v>
      </c>
      <c r="D531" s="1" t="s">
        <v>23</v>
      </c>
      <c r="E531" s="165"/>
      <c r="F531" s="165">
        <f t="shared" si="49"/>
        <v>0</v>
      </c>
      <c r="G531" s="166">
        <v>0.08</v>
      </c>
      <c r="H531" s="165">
        <f t="shared" si="50"/>
        <v>0</v>
      </c>
      <c r="I531" s="165">
        <f t="shared" si="51"/>
        <v>0</v>
      </c>
      <c r="J531" s="142"/>
      <c r="K531" s="142"/>
    </row>
    <row r="532" spans="1:11" ht="22.5">
      <c r="A532" s="140" t="s">
        <v>381</v>
      </c>
      <c r="B532" s="175" t="s">
        <v>418</v>
      </c>
      <c r="C532" s="142">
        <v>70</v>
      </c>
      <c r="D532" s="44" t="s">
        <v>23</v>
      </c>
      <c r="E532" s="165"/>
      <c r="F532" s="172">
        <f t="shared" si="49"/>
        <v>0</v>
      </c>
      <c r="G532" s="173">
        <v>0.08</v>
      </c>
      <c r="H532" s="172">
        <f t="shared" si="50"/>
        <v>0</v>
      </c>
      <c r="I532" s="172">
        <f t="shared" si="51"/>
        <v>0</v>
      </c>
      <c r="J532" s="142"/>
      <c r="K532" s="142"/>
    </row>
    <row r="533" spans="1:11" ht="15">
      <c r="A533" s="157" t="s">
        <v>419</v>
      </c>
      <c r="B533" s="215" t="s">
        <v>420</v>
      </c>
      <c r="C533" s="216"/>
      <c r="D533" s="216"/>
      <c r="E533" s="216"/>
      <c r="F533" s="216"/>
      <c r="G533" s="216"/>
      <c r="H533" s="216"/>
      <c r="I533" s="216"/>
      <c r="J533" s="216"/>
      <c r="K533" s="217"/>
    </row>
    <row r="534" spans="1:11" ht="23.25" customHeight="1">
      <c r="A534" s="158"/>
      <c r="B534" s="218" t="s">
        <v>421</v>
      </c>
      <c r="C534" s="214"/>
      <c r="D534" s="214"/>
      <c r="E534" s="214"/>
      <c r="F534" s="214"/>
      <c r="G534" s="214"/>
      <c r="H534" s="214"/>
      <c r="I534" s="214"/>
      <c r="J534" s="214"/>
      <c r="K534" s="214"/>
    </row>
    <row r="535" spans="1:11" ht="22.5" customHeight="1">
      <c r="A535" s="159">
        <v>1</v>
      </c>
      <c r="B535" s="174" t="s">
        <v>422</v>
      </c>
      <c r="C535" s="161">
        <v>5</v>
      </c>
      <c r="D535" s="4" t="s">
        <v>23</v>
      </c>
      <c r="E535" s="162"/>
      <c r="F535" s="162">
        <f t="shared" si="49"/>
        <v>0</v>
      </c>
      <c r="G535" s="163">
        <v>0.08</v>
      </c>
      <c r="H535" s="162">
        <f t="shared" si="50"/>
        <v>0</v>
      </c>
      <c r="I535" s="162">
        <f t="shared" si="51"/>
        <v>0</v>
      </c>
      <c r="J535" s="161"/>
      <c r="K535" s="161"/>
    </row>
    <row r="536" spans="1:11" ht="33.75">
      <c r="A536" s="107">
        <v>2</v>
      </c>
      <c r="B536" s="164" t="s">
        <v>423</v>
      </c>
      <c r="C536" s="18">
        <v>5</v>
      </c>
      <c r="D536" s="1" t="s">
        <v>23</v>
      </c>
      <c r="E536" s="162"/>
      <c r="F536" s="165">
        <f t="shared" si="49"/>
        <v>0</v>
      </c>
      <c r="G536" s="166">
        <v>0.08</v>
      </c>
      <c r="H536" s="165">
        <f t="shared" si="50"/>
        <v>0</v>
      </c>
      <c r="I536" s="165">
        <f t="shared" si="51"/>
        <v>0</v>
      </c>
      <c r="J536" s="161"/>
      <c r="K536" s="161"/>
    </row>
    <row r="537" spans="1:11" ht="33.75">
      <c r="A537" s="107">
        <v>3</v>
      </c>
      <c r="B537" s="164" t="s">
        <v>424</v>
      </c>
      <c r="C537" s="18">
        <v>5</v>
      </c>
      <c r="D537" s="1" t="s">
        <v>23</v>
      </c>
      <c r="E537" s="162"/>
      <c r="F537" s="165">
        <f t="shared" si="49"/>
        <v>0</v>
      </c>
      <c r="G537" s="166">
        <v>0.08</v>
      </c>
      <c r="H537" s="165">
        <f t="shared" si="50"/>
        <v>0</v>
      </c>
      <c r="I537" s="165">
        <f t="shared" si="51"/>
        <v>0</v>
      </c>
      <c r="J537" s="161"/>
      <c r="K537" s="161"/>
    </row>
    <row r="538" spans="1:11" ht="33.75">
      <c r="A538" s="107">
        <v>4</v>
      </c>
      <c r="B538" s="164" t="s">
        <v>425</v>
      </c>
      <c r="C538" s="18">
        <v>5</v>
      </c>
      <c r="D538" s="1" t="s">
        <v>23</v>
      </c>
      <c r="E538" s="162"/>
      <c r="F538" s="165">
        <f t="shared" si="49"/>
        <v>0</v>
      </c>
      <c r="G538" s="166">
        <v>0.08</v>
      </c>
      <c r="H538" s="165">
        <f t="shared" si="50"/>
        <v>0</v>
      </c>
      <c r="I538" s="165">
        <f t="shared" si="51"/>
        <v>0</v>
      </c>
      <c r="J538" s="161"/>
      <c r="K538" s="161"/>
    </row>
    <row r="539" spans="1:11" ht="33.75">
      <c r="A539" s="111">
        <v>5</v>
      </c>
      <c r="B539" s="176" t="s">
        <v>426</v>
      </c>
      <c r="C539" s="129">
        <v>5</v>
      </c>
      <c r="D539" s="1" t="s">
        <v>23</v>
      </c>
      <c r="E539" s="162"/>
      <c r="F539" s="165">
        <f t="shared" si="49"/>
        <v>0</v>
      </c>
      <c r="G539" s="166">
        <v>0.08</v>
      </c>
      <c r="H539" s="165">
        <f t="shared" si="50"/>
        <v>0</v>
      </c>
      <c r="I539" s="165">
        <f t="shared" si="51"/>
        <v>0</v>
      </c>
      <c r="J539" s="161"/>
      <c r="K539" s="161"/>
    </row>
    <row r="540" spans="1:11" ht="33.75">
      <c r="A540" s="111">
        <v>6</v>
      </c>
      <c r="B540" s="176" t="s">
        <v>427</v>
      </c>
      <c r="C540" s="129">
        <v>5</v>
      </c>
      <c r="D540" s="1" t="s">
        <v>23</v>
      </c>
      <c r="E540" s="162"/>
      <c r="F540" s="165">
        <f t="shared" si="49"/>
        <v>0</v>
      </c>
      <c r="G540" s="166">
        <v>0.08</v>
      </c>
      <c r="H540" s="165">
        <f t="shared" si="50"/>
        <v>0</v>
      </c>
      <c r="I540" s="165">
        <f t="shared" si="51"/>
        <v>0</v>
      </c>
      <c r="J540" s="161"/>
      <c r="K540" s="161"/>
    </row>
    <row r="541" spans="1:11" ht="22.5">
      <c r="A541" s="107" t="s">
        <v>379</v>
      </c>
      <c r="B541" s="170" t="s">
        <v>428</v>
      </c>
      <c r="C541" s="18">
        <v>30</v>
      </c>
      <c r="D541" s="1" t="s">
        <v>23</v>
      </c>
      <c r="E541" s="162"/>
      <c r="F541" s="165">
        <f t="shared" si="49"/>
        <v>0</v>
      </c>
      <c r="G541" s="166">
        <v>0.08</v>
      </c>
      <c r="H541" s="165">
        <f t="shared" si="50"/>
        <v>0</v>
      </c>
      <c r="I541" s="165">
        <f t="shared" si="51"/>
        <v>0</v>
      </c>
      <c r="J541" s="161"/>
      <c r="K541" s="161"/>
    </row>
    <row r="542" spans="1:11" ht="22.5">
      <c r="A542" s="140" t="s">
        <v>381</v>
      </c>
      <c r="B542" s="171" t="s">
        <v>429</v>
      </c>
      <c r="C542" s="142">
        <v>30</v>
      </c>
      <c r="D542" s="44" t="s">
        <v>23</v>
      </c>
      <c r="E542" s="162"/>
      <c r="F542" s="172">
        <f t="shared" si="49"/>
        <v>0</v>
      </c>
      <c r="G542" s="173">
        <v>0.08</v>
      </c>
      <c r="H542" s="172">
        <f t="shared" si="50"/>
        <v>0</v>
      </c>
      <c r="I542" s="172">
        <f t="shared" si="51"/>
        <v>0</v>
      </c>
      <c r="J542" s="161"/>
      <c r="K542" s="161"/>
    </row>
    <row r="543" spans="1:10" ht="15">
      <c r="A543" s="195" t="s">
        <v>24</v>
      </c>
      <c r="B543" s="196"/>
      <c r="C543" s="196"/>
      <c r="D543" s="196"/>
      <c r="E543" s="196"/>
      <c r="F543" s="77">
        <f>SUM(F482:F542)</f>
        <v>0</v>
      </c>
      <c r="G543" s="78">
        <v>0.08</v>
      </c>
      <c r="H543" s="77">
        <f>SUM(H482:H542)</f>
        <v>0</v>
      </c>
      <c r="I543" s="77">
        <f>SUM(I482:I542)</f>
        <v>0</v>
      </c>
      <c r="J543" s="112"/>
    </row>
    <row r="544" spans="1:10" ht="15">
      <c r="A544" s="31"/>
      <c r="B544" s="32"/>
      <c r="C544" s="32"/>
      <c r="D544" s="32"/>
      <c r="E544" s="32"/>
      <c r="F544" s="33"/>
      <c r="G544" s="34"/>
      <c r="H544" s="33"/>
      <c r="I544" s="33"/>
      <c r="J544" s="112"/>
    </row>
    <row r="545" spans="1:10" ht="15">
      <c r="A545" s="31"/>
      <c r="B545" s="32"/>
      <c r="C545" s="32"/>
      <c r="D545" s="32"/>
      <c r="E545" s="32"/>
      <c r="F545" s="33"/>
      <c r="G545" s="34"/>
      <c r="H545" s="33"/>
      <c r="I545" s="33"/>
      <c r="J545" s="112"/>
    </row>
    <row r="546" spans="1:10" ht="15">
      <c r="A546" s="31"/>
      <c r="B546" s="32"/>
      <c r="C546" s="32"/>
      <c r="D546" s="32"/>
      <c r="E546" s="32"/>
      <c r="F546" s="33"/>
      <c r="G546" s="34"/>
      <c r="H546" s="33"/>
      <c r="I546" s="33"/>
      <c r="J546" s="112"/>
    </row>
    <row r="547" spans="1:10" ht="15">
      <c r="A547" s="31"/>
      <c r="B547" s="32"/>
      <c r="C547" s="32"/>
      <c r="D547" s="32"/>
      <c r="E547" s="32"/>
      <c r="F547" s="33"/>
      <c r="G547" s="34"/>
      <c r="H547" s="33"/>
      <c r="I547" s="33"/>
      <c r="J547" s="112"/>
    </row>
    <row r="549" spans="2:10" ht="15.75">
      <c r="B549" s="27" t="s">
        <v>487</v>
      </c>
      <c r="F549" s="3">
        <f>F585</f>
        <v>0</v>
      </c>
      <c r="G549" s="3"/>
      <c r="H549" s="3"/>
      <c r="I549" s="3">
        <f>I585</f>
        <v>0</v>
      </c>
      <c r="J549" s="3"/>
    </row>
    <row r="550" spans="6:9" ht="15">
      <c r="F550" s="3"/>
      <c r="H550" s="3"/>
      <c r="I550" s="3"/>
    </row>
    <row r="551" spans="2:9" ht="15">
      <c r="B551" s="40" t="s">
        <v>269</v>
      </c>
      <c r="F551" s="3"/>
      <c r="H551" s="3"/>
      <c r="I551" s="3"/>
    </row>
    <row r="552" spans="2:9" ht="15">
      <c r="B552" s="40" t="s">
        <v>270</v>
      </c>
      <c r="F552" s="3"/>
      <c r="H552" s="3"/>
      <c r="I552" s="3"/>
    </row>
    <row r="553" spans="2:9" ht="15">
      <c r="B553" s="40" t="s">
        <v>271</v>
      </c>
      <c r="F553" s="3"/>
      <c r="H553" s="3"/>
      <c r="I553" s="3"/>
    </row>
    <row r="554" spans="6:9" ht="15">
      <c r="F554" s="3"/>
      <c r="H554" s="3"/>
      <c r="I554" s="3"/>
    </row>
    <row r="555" spans="2:9" ht="15.75" thickBot="1">
      <c r="B555" s="53" t="s">
        <v>145</v>
      </c>
      <c r="F555" s="3"/>
      <c r="H555" s="3"/>
      <c r="I555" s="3"/>
    </row>
    <row r="556" spans="1:11" ht="45.75" thickBot="1">
      <c r="A556" s="6" t="s">
        <v>12</v>
      </c>
      <c r="B556" s="85" t="s">
        <v>13</v>
      </c>
      <c r="C556" s="119" t="s">
        <v>14</v>
      </c>
      <c r="D556" s="7" t="s">
        <v>15</v>
      </c>
      <c r="E556" s="7" t="s">
        <v>16</v>
      </c>
      <c r="F556" s="120" t="s">
        <v>17</v>
      </c>
      <c r="G556" s="8" t="s">
        <v>18</v>
      </c>
      <c r="H556" s="120" t="s">
        <v>19</v>
      </c>
      <c r="I556" s="120" t="s">
        <v>20</v>
      </c>
      <c r="J556" s="7" t="s">
        <v>21</v>
      </c>
      <c r="K556" s="7" t="s">
        <v>22</v>
      </c>
    </row>
    <row r="557" spans="1:11" ht="22.5">
      <c r="A557" s="121">
        <v>1</v>
      </c>
      <c r="B557" s="122" t="s">
        <v>272</v>
      </c>
      <c r="C557" s="4">
        <v>300</v>
      </c>
      <c r="D557" s="4" t="s">
        <v>23</v>
      </c>
      <c r="E557" s="36">
        <v>0</v>
      </c>
      <c r="F557" s="124">
        <f>C557*E557</f>
        <v>0</v>
      </c>
      <c r="G557" s="5">
        <v>0.08</v>
      </c>
      <c r="H557" s="124">
        <f aca="true" t="shared" si="52" ref="H557:H584">F557*G557</f>
        <v>0</v>
      </c>
      <c r="I557" s="124">
        <f aca="true" t="shared" si="53" ref="I557:I584">F557+H557</f>
        <v>0</v>
      </c>
      <c r="J557" s="125"/>
      <c r="K557" s="125"/>
    </row>
    <row r="558" spans="1:11" ht="22.5">
      <c r="A558" s="126">
        <v>2</v>
      </c>
      <c r="B558" s="71" t="s">
        <v>273</v>
      </c>
      <c r="C558" s="1">
        <v>350</v>
      </c>
      <c r="D558" s="1" t="s">
        <v>23</v>
      </c>
      <c r="E558" s="36">
        <v>0</v>
      </c>
      <c r="F558" s="124">
        <f aca="true" t="shared" si="54" ref="F558:F584">C558*E558</f>
        <v>0</v>
      </c>
      <c r="G558" s="2">
        <v>0.08</v>
      </c>
      <c r="H558" s="124">
        <f t="shared" si="52"/>
        <v>0</v>
      </c>
      <c r="I558" s="124">
        <f t="shared" si="53"/>
        <v>0</v>
      </c>
      <c r="J558" s="125"/>
      <c r="K558" s="125"/>
    </row>
    <row r="559" spans="1:11" ht="22.5">
      <c r="A559" s="126">
        <v>3</v>
      </c>
      <c r="B559" s="71" t="s">
        <v>274</v>
      </c>
      <c r="C559" s="1">
        <v>200</v>
      </c>
      <c r="D559" s="1" t="s">
        <v>23</v>
      </c>
      <c r="E559" s="36">
        <v>0</v>
      </c>
      <c r="F559" s="124">
        <f t="shared" si="54"/>
        <v>0</v>
      </c>
      <c r="G559" s="2">
        <v>0.08</v>
      </c>
      <c r="H559" s="124">
        <f t="shared" si="52"/>
        <v>0</v>
      </c>
      <c r="I559" s="124">
        <f t="shared" si="53"/>
        <v>0</v>
      </c>
      <c r="J559" s="125"/>
      <c r="K559" s="125"/>
    </row>
    <row r="560" spans="1:11" ht="22.5">
      <c r="A560" s="126">
        <v>4</v>
      </c>
      <c r="B560" s="71" t="s">
        <v>275</v>
      </c>
      <c r="C560" s="1">
        <v>100</v>
      </c>
      <c r="D560" s="1" t="s">
        <v>23</v>
      </c>
      <c r="E560" s="36">
        <v>0</v>
      </c>
      <c r="F560" s="124">
        <f t="shared" si="54"/>
        <v>0</v>
      </c>
      <c r="G560" s="2">
        <v>0.08</v>
      </c>
      <c r="H560" s="124">
        <f t="shared" si="52"/>
        <v>0</v>
      </c>
      <c r="I560" s="124">
        <f t="shared" si="53"/>
        <v>0</v>
      </c>
      <c r="J560" s="125"/>
      <c r="K560" s="125"/>
    </row>
    <row r="561" spans="1:11" ht="22.5">
      <c r="A561" s="126">
        <v>5</v>
      </c>
      <c r="B561" s="71" t="s">
        <v>276</v>
      </c>
      <c r="C561" s="1">
        <v>80</v>
      </c>
      <c r="D561" s="1" t="s">
        <v>23</v>
      </c>
      <c r="E561" s="36">
        <v>0</v>
      </c>
      <c r="F561" s="124">
        <f t="shared" si="54"/>
        <v>0</v>
      </c>
      <c r="G561" s="2">
        <v>0.08</v>
      </c>
      <c r="H561" s="124">
        <f t="shared" si="52"/>
        <v>0</v>
      </c>
      <c r="I561" s="124">
        <f t="shared" si="53"/>
        <v>0</v>
      </c>
      <c r="J561" s="125"/>
      <c r="K561" s="125"/>
    </row>
    <row r="562" spans="1:11" ht="22.5">
      <c r="A562" s="126">
        <v>6</v>
      </c>
      <c r="B562" s="71" t="s">
        <v>277</v>
      </c>
      <c r="C562" s="1">
        <v>30</v>
      </c>
      <c r="D562" s="1" t="s">
        <v>23</v>
      </c>
      <c r="E562" s="36">
        <v>0</v>
      </c>
      <c r="F562" s="124">
        <f t="shared" si="54"/>
        <v>0</v>
      </c>
      <c r="G562" s="2">
        <v>0.08</v>
      </c>
      <c r="H562" s="124">
        <f t="shared" si="52"/>
        <v>0</v>
      </c>
      <c r="I562" s="124">
        <f t="shared" si="53"/>
        <v>0</v>
      </c>
      <c r="J562" s="125"/>
      <c r="K562" s="125"/>
    </row>
    <row r="563" spans="1:11" ht="22.5">
      <c r="A563" s="126">
        <v>7</v>
      </c>
      <c r="B563" s="71" t="s">
        <v>278</v>
      </c>
      <c r="C563" s="1">
        <v>100</v>
      </c>
      <c r="D563" s="1" t="s">
        <v>23</v>
      </c>
      <c r="E563" s="36">
        <v>0</v>
      </c>
      <c r="F563" s="124">
        <f t="shared" si="54"/>
        <v>0</v>
      </c>
      <c r="G563" s="2">
        <v>0.08</v>
      </c>
      <c r="H563" s="124">
        <f t="shared" si="52"/>
        <v>0</v>
      </c>
      <c r="I563" s="124">
        <f t="shared" si="53"/>
        <v>0</v>
      </c>
      <c r="J563" s="125"/>
      <c r="K563" s="125"/>
    </row>
    <row r="564" spans="1:11" ht="22.5">
      <c r="A564" s="126">
        <v>8</v>
      </c>
      <c r="B564" s="92" t="s">
        <v>279</v>
      </c>
      <c r="C564" s="1">
        <v>50</v>
      </c>
      <c r="D564" s="1" t="s">
        <v>23</v>
      </c>
      <c r="E564" s="36">
        <v>0</v>
      </c>
      <c r="F564" s="124">
        <f t="shared" si="54"/>
        <v>0</v>
      </c>
      <c r="G564" s="2">
        <v>0.08</v>
      </c>
      <c r="H564" s="124">
        <f t="shared" si="52"/>
        <v>0</v>
      </c>
      <c r="I564" s="124">
        <f t="shared" si="53"/>
        <v>0</v>
      </c>
      <c r="J564" s="125"/>
      <c r="K564" s="125"/>
    </row>
    <row r="565" spans="1:11" ht="22.5">
      <c r="A565" s="126">
        <v>9</v>
      </c>
      <c r="B565" s="92" t="s">
        <v>467</v>
      </c>
      <c r="C565" s="1">
        <v>50</v>
      </c>
      <c r="D565" s="1" t="s">
        <v>23</v>
      </c>
      <c r="E565" s="36">
        <v>0</v>
      </c>
      <c r="F565" s="124">
        <f t="shared" si="54"/>
        <v>0</v>
      </c>
      <c r="G565" s="2">
        <v>0.08</v>
      </c>
      <c r="H565" s="124">
        <f t="shared" si="52"/>
        <v>0</v>
      </c>
      <c r="I565" s="124">
        <f t="shared" si="53"/>
        <v>0</v>
      </c>
      <c r="J565" s="125"/>
      <c r="K565" s="125"/>
    </row>
    <row r="566" spans="1:11" ht="22.5">
      <c r="A566" s="18">
        <v>10</v>
      </c>
      <c r="B566" s="35" t="s">
        <v>431</v>
      </c>
      <c r="C566" s="1">
        <v>30</v>
      </c>
      <c r="D566" s="1" t="s">
        <v>23</v>
      </c>
      <c r="E566" s="36">
        <v>0</v>
      </c>
      <c r="F566" s="177">
        <f t="shared" si="54"/>
        <v>0</v>
      </c>
      <c r="G566" s="2">
        <v>0.08</v>
      </c>
      <c r="H566" s="177">
        <f t="shared" si="52"/>
        <v>0</v>
      </c>
      <c r="I566" s="177">
        <f t="shared" si="53"/>
        <v>0</v>
      </c>
      <c r="J566" s="125"/>
      <c r="K566" s="125"/>
    </row>
    <row r="567" spans="1:11" ht="15">
      <c r="A567" s="18">
        <v>11</v>
      </c>
      <c r="B567" s="81" t="s">
        <v>468</v>
      </c>
      <c r="C567" s="1">
        <v>10</v>
      </c>
      <c r="D567" s="1" t="s">
        <v>23</v>
      </c>
      <c r="E567" s="36">
        <v>0</v>
      </c>
      <c r="F567" s="124">
        <f t="shared" si="54"/>
        <v>0</v>
      </c>
      <c r="G567" s="2">
        <v>0.08</v>
      </c>
      <c r="H567" s="124">
        <f t="shared" si="52"/>
        <v>0</v>
      </c>
      <c r="I567" s="124">
        <f t="shared" si="53"/>
        <v>0</v>
      </c>
      <c r="J567" s="125"/>
      <c r="K567" s="125"/>
    </row>
    <row r="568" spans="1:11" ht="22.5">
      <c r="A568" s="126">
        <v>12</v>
      </c>
      <c r="B568" s="92" t="s">
        <v>432</v>
      </c>
      <c r="C568" s="1">
        <v>30</v>
      </c>
      <c r="D568" s="1" t="s">
        <v>23</v>
      </c>
      <c r="E568" s="36">
        <v>0</v>
      </c>
      <c r="F568" s="124">
        <f t="shared" si="54"/>
        <v>0</v>
      </c>
      <c r="G568" s="2">
        <v>0.08</v>
      </c>
      <c r="H568" s="124">
        <f t="shared" si="52"/>
        <v>0</v>
      </c>
      <c r="I568" s="124">
        <f t="shared" si="53"/>
        <v>0</v>
      </c>
      <c r="J568" s="125"/>
      <c r="K568" s="125"/>
    </row>
    <row r="569" spans="1:11" ht="21" customHeight="1">
      <c r="A569" s="126">
        <v>13</v>
      </c>
      <c r="B569" s="92" t="s">
        <v>433</v>
      </c>
      <c r="C569" s="1">
        <v>50</v>
      </c>
      <c r="D569" s="1" t="s">
        <v>23</v>
      </c>
      <c r="E569" s="36">
        <v>0</v>
      </c>
      <c r="F569" s="124">
        <f t="shared" si="54"/>
        <v>0</v>
      </c>
      <c r="G569" s="2">
        <v>0.08</v>
      </c>
      <c r="H569" s="124">
        <f t="shared" si="52"/>
        <v>0</v>
      </c>
      <c r="I569" s="124">
        <f t="shared" si="53"/>
        <v>0</v>
      </c>
      <c r="J569" s="125"/>
      <c r="K569" s="125"/>
    </row>
    <row r="570" spans="1:11" ht="22.5">
      <c r="A570" s="126">
        <v>14</v>
      </c>
      <c r="B570" s="92" t="s">
        <v>434</v>
      </c>
      <c r="C570" s="1">
        <v>50</v>
      </c>
      <c r="D570" s="1" t="s">
        <v>23</v>
      </c>
      <c r="E570" s="36">
        <v>0</v>
      </c>
      <c r="F570" s="124">
        <f t="shared" si="54"/>
        <v>0</v>
      </c>
      <c r="G570" s="2">
        <v>0.08</v>
      </c>
      <c r="H570" s="124">
        <f t="shared" si="52"/>
        <v>0</v>
      </c>
      <c r="I570" s="124">
        <f t="shared" si="53"/>
        <v>0</v>
      </c>
      <c r="J570" s="125"/>
      <c r="K570" s="125"/>
    </row>
    <row r="571" spans="1:11" ht="15">
      <c r="A571" s="18">
        <v>20</v>
      </c>
      <c r="B571" s="35" t="s">
        <v>469</v>
      </c>
      <c r="C571" s="1">
        <v>20</v>
      </c>
      <c r="D571" s="1" t="s">
        <v>23</v>
      </c>
      <c r="E571" s="36">
        <v>0</v>
      </c>
      <c r="F571" s="124">
        <f t="shared" si="54"/>
        <v>0</v>
      </c>
      <c r="G571" s="2">
        <v>0.08</v>
      </c>
      <c r="H571" s="124">
        <f t="shared" si="52"/>
        <v>0</v>
      </c>
      <c r="I571" s="124">
        <f t="shared" si="53"/>
        <v>0</v>
      </c>
      <c r="J571" s="125"/>
      <c r="K571" s="125"/>
    </row>
    <row r="572" spans="1:11" ht="22.5">
      <c r="A572" s="18">
        <v>24</v>
      </c>
      <c r="B572" s="35" t="s">
        <v>289</v>
      </c>
      <c r="C572" s="1">
        <v>30</v>
      </c>
      <c r="D572" s="1" t="s">
        <v>23</v>
      </c>
      <c r="E572" s="36">
        <v>0</v>
      </c>
      <c r="F572" s="177">
        <f t="shared" si="54"/>
        <v>0</v>
      </c>
      <c r="G572" s="2">
        <v>0.08</v>
      </c>
      <c r="H572" s="177">
        <f t="shared" si="52"/>
        <v>0</v>
      </c>
      <c r="I572" s="177">
        <f t="shared" si="53"/>
        <v>0</v>
      </c>
      <c r="J572" s="125"/>
      <c r="K572" s="125"/>
    </row>
    <row r="573" spans="1:11" ht="22.5">
      <c r="A573" s="18">
        <v>25</v>
      </c>
      <c r="B573" s="35" t="s">
        <v>290</v>
      </c>
      <c r="C573" s="1">
        <v>30</v>
      </c>
      <c r="D573" s="1" t="s">
        <v>23</v>
      </c>
      <c r="E573" s="36">
        <v>0</v>
      </c>
      <c r="F573" s="124">
        <f t="shared" si="54"/>
        <v>0</v>
      </c>
      <c r="G573" s="2">
        <v>0.08</v>
      </c>
      <c r="H573" s="124">
        <f t="shared" si="52"/>
        <v>0</v>
      </c>
      <c r="I573" s="124">
        <f t="shared" si="53"/>
        <v>0</v>
      </c>
      <c r="J573" s="125"/>
      <c r="K573" s="125"/>
    </row>
    <row r="574" spans="1:11" ht="22.5">
      <c r="A574" s="126">
        <v>27</v>
      </c>
      <c r="B574" s="71" t="s">
        <v>294</v>
      </c>
      <c r="C574" s="1">
        <v>20</v>
      </c>
      <c r="D574" s="1" t="s">
        <v>23</v>
      </c>
      <c r="E574" s="36">
        <v>0</v>
      </c>
      <c r="F574" s="124">
        <f t="shared" si="54"/>
        <v>0</v>
      </c>
      <c r="G574" s="2">
        <v>0.08</v>
      </c>
      <c r="H574" s="124">
        <f t="shared" si="52"/>
        <v>0</v>
      </c>
      <c r="I574" s="124">
        <f t="shared" si="53"/>
        <v>0</v>
      </c>
      <c r="J574" s="125"/>
      <c r="K574" s="125"/>
    </row>
    <row r="575" spans="1:11" ht="22.5">
      <c r="A575" s="126">
        <v>28</v>
      </c>
      <c r="B575" s="71" t="s">
        <v>295</v>
      </c>
      <c r="C575" s="1">
        <v>5</v>
      </c>
      <c r="D575" s="1" t="s">
        <v>23</v>
      </c>
      <c r="E575" s="36">
        <v>0</v>
      </c>
      <c r="F575" s="124">
        <f t="shared" si="54"/>
        <v>0</v>
      </c>
      <c r="G575" s="2">
        <v>0.08</v>
      </c>
      <c r="H575" s="124">
        <f t="shared" si="52"/>
        <v>0</v>
      </c>
      <c r="I575" s="124">
        <f t="shared" si="53"/>
        <v>0</v>
      </c>
      <c r="J575" s="125"/>
      <c r="K575" s="125"/>
    </row>
    <row r="576" spans="1:11" ht="22.5">
      <c r="A576" s="126">
        <v>29</v>
      </c>
      <c r="B576" s="71" t="s">
        <v>292</v>
      </c>
      <c r="C576" s="1">
        <v>30</v>
      </c>
      <c r="D576" s="1" t="s">
        <v>23</v>
      </c>
      <c r="E576" s="36">
        <v>0</v>
      </c>
      <c r="F576" s="124">
        <f t="shared" si="54"/>
        <v>0</v>
      </c>
      <c r="G576" s="2">
        <v>0.08</v>
      </c>
      <c r="H576" s="124">
        <f t="shared" si="52"/>
        <v>0</v>
      </c>
      <c r="I576" s="124">
        <f t="shared" si="53"/>
        <v>0</v>
      </c>
      <c r="J576" s="125"/>
      <c r="K576" s="125"/>
    </row>
    <row r="577" spans="1:11" ht="22.5">
      <c r="A577" s="126">
        <v>30</v>
      </c>
      <c r="B577" s="71" t="s">
        <v>293</v>
      </c>
      <c r="C577" s="1">
        <v>60</v>
      </c>
      <c r="D577" s="1" t="s">
        <v>23</v>
      </c>
      <c r="E577" s="36">
        <v>0</v>
      </c>
      <c r="F577" s="124">
        <f t="shared" si="54"/>
        <v>0</v>
      </c>
      <c r="G577" s="2">
        <v>0.08</v>
      </c>
      <c r="H577" s="124">
        <f t="shared" si="52"/>
        <v>0</v>
      </c>
      <c r="I577" s="124">
        <f t="shared" si="53"/>
        <v>0</v>
      </c>
      <c r="J577" s="125"/>
      <c r="K577" s="125"/>
    </row>
    <row r="578" spans="1:11" ht="15">
      <c r="A578" s="18">
        <v>31</v>
      </c>
      <c r="B578" s="41" t="s">
        <v>471</v>
      </c>
      <c r="C578" s="1">
        <v>20</v>
      </c>
      <c r="D578" s="1" t="s">
        <v>23</v>
      </c>
      <c r="E578" s="36">
        <v>0</v>
      </c>
      <c r="F578" s="124">
        <f t="shared" si="54"/>
        <v>0</v>
      </c>
      <c r="G578" s="2">
        <v>0.08</v>
      </c>
      <c r="H578" s="124">
        <f t="shared" si="52"/>
        <v>0</v>
      </c>
      <c r="I578" s="124">
        <f t="shared" si="53"/>
        <v>0</v>
      </c>
      <c r="J578" s="125"/>
      <c r="K578" s="125"/>
    </row>
    <row r="579" spans="1:11" ht="22.5">
      <c r="A579" s="18">
        <v>32</v>
      </c>
      <c r="B579" s="35" t="s">
        <v>435</v>
      </c>
      <c r="C579" s="1">
        <v>10</v>
      </c>
      <c r="D579" s="1" t="s">
        <v>23</v>
      </c>
      <c r="E579" s="36">
        <v>0</v>
      </c>
      <c r="F579" s="124">
        <f t="shared" si="54"/>
        <v>0</v>
      </c>
      <c r="G579" s="2">
        <v>0.08</v>
      </c>
      <c r="H579" s="124">
        <f t="shared" si="52"/>
        <v>0</v>
      </c>
      <c r="I579" s="124">
        <f t="shared" si="53"/>
        <v>0</v>
      </c>
      <c r="J579" s="125"/>
      <c r="K579" s="125"/>
    </row>
    <row r="580" spans="1:11" ht="22.5">
      <c r="A580" s="18">
        <v>33</v>
      </c>
      <c r="B580" s="35" t="s">
        <v>472</v>
      </c>
      <c r="C580" s="1">
        <v>20</v>
      </c>
      <c r="D580" s="1" t="s">
        <v>23</v>
      </c>
      <c r="E580" s="36">
        <v>0</v>
      </c>
      <c r="F580" s="124">
        <f t="shared" si="54"/>
        <v>0</v>
      </c>
      <c r="G580" s="2">
        <v>0.08</v>
      </c>
      <c r="H580" s="124">
        <f t="shared" si="52"/>
        <v>0</v>
      </c>
      <c r="I580" s="124">
        <f t="shared" si="53"/>
        <v>0</v>
      </c>
      <c r="J580" s="125"/>
      <c r="K580" s="125"/>
    </row>
    <row r="581" spans="1:11" ht="22.5">
      <c r="A581" s="18">
        <v>34</v>
      </c>
      <c r="B581" s="35" t="s">
        <v>296</v>
      </c>
      <c r="C581" s="1">
        <v>5</v>
      </c>
      <c r="D581" s="1" t="s">
        <v>23</v>
      </c>
      <c r="E581" s="36">
        <v>0</v>
      </c>
      <c r="F581" s="124">
        <f t="shared" si="54"/>
        <v>0</v>
      </c>
      <c r="G581" s="2">
        <v>0.08</v>
      </c>
      <c r="H581" s="124">
        <f t="shared" si="52"/>
        <v>0</v>
      </c>
      <c r="I581" s="124">
        <f t="shared" si="53"/>
        <v>0</v>
      </c>
      <c r="J581" s="125"/>
      <c r="K581" s="125"/>
    </row>
    <row r="582" spans="1:11" ht="33.75">
      <c r="A582" s="18">
        <v>35</v>
      </c>
      <c r="B582" s="35" t="s">
        <v>473</v>
      </c>
      <c r="C582" s="1">
        <v>5</v>
      </c>
      <c r="D582" s="1" t="s">
        <v>23</v>
      </c>
      <c r="E582" s="36">
        <v>0</v>
      </c>
      <c r="F582" s="124">
        <f t="shared" si="54"/>
        <v>0</v>
      </c>
      <c r="G582" s="2">
        <v>0.08</v>
      </c>
      <c r="H582" s="124">
        <f t="shared" si="52"/>
        <v>0</v>
      </c>
      <c r="I582" s="124">
        <f t="shared" si="53"/>
        <v>0</v>
      </c>
      <c r="J582" s="125"/>
      <c r="K582" s="125"/>
    </row>
    <row r="583" spans="1:11" ht="15">
      <c r="A583" s="18">
        <v>36</v>
      </c>
      <c r="B583" s="35" t="s">
        <v>436</v>
      </c>
      <c r="C583" s="1">
        <v>1</v>
      </c>
      <c r="D583" s="1" t="s">
        <v>23</v>
      </c>
      <c r="E583" s="36">
        <v>0</v>
      </c>
      <c r="F583" s="124">
        <f t="shared" si="54"/>
        <v>0</v>
      </c>
      <c r="G583" s="2">
        <v>0.08</v>
      </c>
      <c r="H583" s="124">
        <f t="shared" si="52"/>
        <v>0</v>
      </c>
      <c r="I583" s="124">
        <f t="shared" si="53"/>
        <v>0</v>
      </c>
      <c r="J583" s="125"/>
      <c r="K583" s="125"/>
    </row>
    <row r="584" spans="1:11" ht="15">
      <c r="A584" s="18">
        <v>37</v>
      </c>
      <c r="B584" s="35" t="s">
        <v>474</v>
      </c>
      <c r="C584" s="1">
        <v>1</v>
      </c>
      <c r="D584" s="1" t="s">
        <v>23</v>
      </c>
      <c r="E584" s="36">
        <v>0</v>
      </c>
      <c r="F584" s="177">
        <f t="shared" si="54"/>
        <v>0</v>
      </c>
      <c r="G584" s="2">
        <v>0.08</v>
      </c>
      <c r="H584" s="177">
        <f t="shared" si="52"/>
        <v>0</v>
      </c>
      <c r="I584" s="177">
        <f t="shared" si="53"/>
        <v>0</v>
      </c>
      <c r="J584" s="125"/>
      <c r="K584" s="125"/>
    </row>
    <row r="585" spans="1:11" ht="15">
      <c r="A585" s="195" t="s">
        <v>24</v>
      </c>
      <c r="B585" s="196"/>
      <c r="C585" s="196"/>
      <c r="D585" s="196"/>
      <c r="E585" s="196"/>
      <c r="F585" s="178">
        <f>SUM(F557:F584)</f>
        <v>0</v>
      </c>
      <c r="G585" s="78">
        <v>0.08</v>
      </c>
      <c r="H585" s="77">
        <f>SUM(H557:H584)</f>
        <v>0</v>
      </c>
      <c r="I585" s="77">
        <f>SUM(I557:I584)</f>
        <v>0</v>
      </c>
      <c r="J585" s="17"/>
      <c r="K585" s="17"/>
    </row>
    <row r="586" spans="1:11" ht="15">
      <c r="A586" s="31"/>
      <c r="B586" s="32"/>
      <c r="C586" s="32"/>
      <c r="D586" s="32"/>
      <c r="E586" s="32"/>
      <c r="F586" s="192"/>
      <c r="G586" s="34"/>
      <c r="H586" s="33"/>
      <c r="I586" s="33"/>
      <c r="J586" s="17"/>
      <c r="K586" s="17"/>
    </row>
    <row r="587" spans="1:11" ht="15">
      <c r="A587" s="31"/>
      <c r="B587" s="32"/>
      <c r="C587" s="32"/>
      <c r="D587" s="32"/>
      <c r="E587" s="32"/>
      <c r="F587" s="192"/>
      <c r="G587" s="34"/>
      <c r="H587" s="33"/>
      <c r="I587" s="33"/>
      <c r="J587" s="17"/>
      <c r="K587" s="17"/>
    </row>
    <row r="588" spans="1:11" ht="15.75">
      <c r="A588" s="31"/>
      <c r="B588" s="27" t="s">
        <v>488</v>
      </c>
      <c r="C588" s="32"/>
      <c r="D588" s="32"/>
      <c r="E588" s="32"/>
      <c r="F588" s="192">
        <f>F601</f>
        <v>0</v>
      </c>
      <c r="G588" s="34"/>
      <c r="H588" s="33"/>
      <c r="I588" s="33">
        <f>I601</f>
        <v>0</v>
      </c>
      <c r="J588" s="17"/>
      <c r="K588" s="17"/>
    </row>
    <row r="589" spans="1:11" ht="15">
      <c r="A589" s="31"/>
      <c r="B589" s="32"/>
      <c r="C589" s="32"/>
      <c r="D589" s="32"/>
      <c r="E589" s="32"/>
      <c r="F589" s="192"/>
      <c r="G589" s="34"/>
      <c r="H589" s="33"/>
      <c r="I589" s="33"/>
      <c r="J589" s="17"/>
      <c r="K589" s="17"/>
    </row>
    <row r="590" spans="2:9" ht="15.75" thickBot="1">
      <c r="B590" s="53" t="s">
        <v>145</v>
      </c>
      <c r="F590" s="3"/>
      <c r="H590" s="3"/>
      <c r="I590" s="3"/>
    </row>
    <row r="591" spans="1:11" ht="45.75" thickBot="1">
      <c r="A591" s="6" t="s">
        <v>12</v>
      </c>
      <c r="B591" s="85" t="s">
        <v>13</v>
      </c>
      <c r="C591" s="119" t="s">
        <v>14</v>
      </c>
      <c r="D591" s="7" t="s">
        <v>15</v>
      </c>
      <c r="E591" s="7" t="s">
        <v>16</v>
      </c>
      <c r="F591" s="120" t="s">
        <v>17</v>
      </c>
      <c r="G591" s="8" t="s">
        <v>18</v>
      </c>
      <c r="H591" s="120" t="s">
        <v>19</v>
      </c>
      <c r="I591" s="120" t="s">
        <v>20</v>
      </c>
      <c r="J591" s="7" t="s">
        <v>21</v>
      </c>
      <c r="K591" s="7" t="s">
        <v>22</v>
      </c>
    </row>
    <row r="592" spans="1:11" ht="15">
      <c r="A592" s="18">
        <v>15</v>
      </c>
      <c r="B592" s="41" t="s">
        <v>280</v>
      </c>
      <c r="C592" s="1">
        <v>100</v>
      </c>
      <c r="D592" s="1" t="s">
        <v>23</v>
      </c>
      <c r="E592" s="36">
        <v>0</v>
      </c>
      <c r="F592" s="124">
        <f aca="true" t="shared" si="55" ref="F592:F600">C592*E592</f>
        <v>0</v>
      </c>
      <c r="G592" s="2">
        <v>0.08</v>
      </c>
      <c r="H592" s="124">
        <f aca="true" t="shared" si="56" ref="H592:H600">F592*G592</f>
        <v>0</v>
      </c>
      <c r="I592" s="124">
        <f aca="true" t="shared" si="57" ref="I592:I600">F592+H592</f>
        <v>0</v>
      </c>
      <c r="J592" s="125"/>
      <c r="K592" s="125"/>
    </row>
    <row r="593" spans="1:11" ht="15">
      <c r="A593" s="18">
        <v>16</v>
      </c>
      <c r="B593" s="59" t="s">
        <v>281</v>
      </c>
      <c r="C593" s="1">
        <v>200</v>
      </c>
      <c r="D593" s="1" t="s">
        <v>23</v>
      </c>
      <c r="E593" s="36">
        <v>0</v>
      </c>
      <c r="F593" s="124">
        <f t="shared" si="55"/>
        <v>0</v>
      </c>
      <c r="G593" s="2">
        <v>0.08</v>
      </c>
      <c r="H593" s="124">
        <f t="shared" si="56"/>
        <v>0</v>
      </c>
      <c r="I593" s="124">
        <f t="shared" si="57"/>
        <v>0</v>
      </c>
      <c r="J593" s="125"/>
      <c r="K593" s="125"/>
    </row>
    <row r="594" spans="1:11" ht="15">
      <c r="A594" s="18">
        <v>17</v>
      </c>
      <c r="B594" s="35" t="s">
        <v>282</v>
      </c>
      <c r="C594" s="1">
        <v>100</v>
      </c>
      <c r="D594" s="1" t="s">
        <v>23</v>
      </c>
      <c r="E594" s="36">
        <v>0</v>
      </c>
      <c r="F594" s="124">
        <f t="shared" si="55"/>
        <v>0</v>
      </c>
      <c r="G594" s="2">
        <v>0.08</v>
      </c>
      <c r="H594" s="124">
        <f t="shared" si="56"/>
        <v>0</v>
      </c>
      <c r="I594" s="124">
        <f t="shared" si="57"/>
        <v>0</v>
      </c>
      <c r="J594" s="125"/>
      <c r="K594" s="125"/>
    </row>
    <row r="595" spans="1:11" ht="15">
      <c r="A595" s="18">
        <v>18</v>
      </c>
      <c r="B595" s="35" t="s">
        <v>283</v>
      </c>
      <c r="C595" s="1">
        <v>50</v>
      </c>
      <c r="D595" s="1" t="s">
        <v>23</v>
      </c>
      <c r="E595" s="36">
        <v>0</v>
      </c>
      <c r="F595" s="124">
        <f t="shared" si="55"/>
        <v>0</v>
      </c>
      <c r="G595" s="2">
        <v>0.08</v>
      </c>
      <c r="H595" s="124">
        <f t="shared" si="56"/>
        <v>0</v>
      </c>
      <c r="I595" s="124">
        <f t="shared" si="57"/>
        <v>0</v>
      </c>
      <c r="J595" s="125"/>
      <c r="K595" s="125"/>
    </row>
    <row r="596" spans="1:11" ht="15">
      <c r="A596" s="18">
        <v>19</v>
      </c>
      <c r="B596" s="35" t="s">
        <v>284</v>
      </c>
      <c r="C596" s="1">
        <v>30</v>
      </c>
      <c r="D596" s="1" t="s">
        <v>23</v>
      </c>
      <c r="E596" s="36">
        <v>0</v>
      </c>
      <c r="F596" s="124">
        <f t="shared" si="55"/>
        <v>0</v>
      </c>
      <c r="G596" s="2">
        <v>0.08</v>
      </c>
      <c r="H596" s="124">
        <f t="shared" si="56"/>
        <v>0</v>
      </c>
      <c r="I596" s="124">
        <f t="shared" si="57"/>
        <v>0</v>
      </c>
      <c r="J596" s="125"/>
      <c r="K596" s="125"/>
    </row>
    <row r="597" spans="1:11" ht="15">
      <c r="A597" s="18">
        <v>21</v>
      </c>
      <c r="B597" s="35" t="s">
        <v>286</v>
      </c>
      <c r="C597" s="1">
        <v>50</v>
      </c>
      <c r="D597" s="1" t="s">
        <v>23</v>
      </c>
      <c r="E597" s="36">
        <v>0</v>
      </c>
      <c r="F597" s="124">
        <f t="shared" si="55"/>
        <v>0</v>
      </c>
      <c r="G597" s="2">
        <v>0.08</v>
      </c>
      <c r="H597" s="124">
        <f t="shared" si="56"/>
        <v>0</v>
      </c>
      <c r="I597" s="124">
        <f t="shared" si="57"/>
        <v>0</v>
      </c>
      <c r="J597" s="125"/>
      <c r="K597" s="125"/>
    </row>
    <row r="598" spans="1:11" ht="15">
      <c r="A598" s="18">
        <v>22</v>
      </c>
      <c r="B598" s="35" t="s">
        <v>287</v>
      </c>
      <c r="C598" s="1">
        <v>5</v>
      </c>
      <c r="D598" s="1" t="s">
        <v>23</v>
      </c>
      <c r="E598" s="36">
        <v>0</v>
      </c>
      <c r="F598" s="124">
        <f t="shared" si="55"/>
        <v>0</v>
      </c>
      <c r="G598" s="2">
        <v>0.08</v>
      </c>
      <c r="H598" s="124">
        <f t="shared" si="56"/>
        <v>0</v>
      </c>
      <c r="I598" s="124">
        <f t="shared" si="57"/>
        <v>0</v>
      </c>
      <c r="J598" s="125"/>
      <c r="K598" s="125"/>
    </row>
    <row r="599" spans="1:11" ht="23.25" customHeight="1">
      <c r="A599" s="18">
        <v>23</v>
      </c>
      <c r="B599" s="35" t="s">
        <v>470</v>
      </c>
      <c r="C599" s="1">
        <v>30</v>
      </c>
      <c r="D599" s="1" t="s">
        <v>23</v>
      </c>
      <c r="E599" s="36">
        <v>0</v>
      </c>
      <c r="F599" s="124">
        <f t="shared" si="55"/>
        <v>0</v>
      </c>
      <c r="G599" s="2">
        <v>0.08</v>
      </c>
      <c r="H599" s="124">
        <f t="shared" si="56"/>
        <v>0</v>
      </c>
      <c r="I599" s="124">
        <f t="shared" si="57"/>
        <v>0</v>
      </c>
      <c r="J599" s="125"/>
      <c r="K599" s="125"/>
    </row>
    <row r="600" spans="1:11" ht="22.5" customHeight="1">
      <c r="A600" s="18">
        <v>26</v>
      </c>
      <c r="B600" s="81" t="s">
        <v>291</v>
      </c>
      <c r="C600" s="1">
        <v>20</v>
      </c>
      <c r="D600" s="1" t="s">
        <v>23</v>
      </c>
      <c r="E600" s="36">
        <v>0</v>
      </c>
      <c r="F600" s="124">
        <f t="shared" si="55"/>
        <v>0</v>
      </c>
      <c r="G600" s="2">
        <v>0.08</v>
      </c>
      <c r="H600" s="124">
        <f t="shared" si="56"/>
        <v>0</v>
      </c>
      <c r="I600" s="124">
        <f t="shared" si="57"/>
        <v>0</v>
      </c>
      <c r="J600" s="125"/>
      <c r="K600" s="125"/>
    </row>
    <row r="601" spans="1:11" ht="24" customHeight="1">
      <c r="A601" s="195" t="s">
        <v>24</v>
      </c>
      <c r="B601" s="196"/>
      <c r="C601" s="196"/>
      <c r="D601" s="196"/>
      <c r="E601" s="196"/>
      <c r="F601" s="178">
        <f>SUM(F592:F600)</f>
        <v>0</v>
      </c>
      <c r="G601" s="78">
        <v>0.08</v>
      </c>
      <c r="H601" s="77">
        <f>SUM(H592:H600)</f>
        <v>0</v>
      </c>
      <c r="I601" s="77">
        <f>SUM(I592:I600)</f>
        <v>0</v>
      </c>
      <c r="J601" s="17"/>
      <c r="K601" s="17"/>
    </row>
    <row r="602" spans="1:11" ht="22.5" customHeight="1">
      <c r="A602" s="31"/>
      <c r="B602" s="27"/>
      <c r="C602" s="32"/>
      <c r="D602" s="32"/>
      <c r="E602" s="32"/>
      <c r="F602" s="192"/>
      <c r="G602" s="192"/>
      <c r="H602" s="192"/>
      <c r="I602" s="192"/>
      <c r="J602" s="17"/>
      <c r="K602" s="17"/>
    </row>
    <row r="603" spans="1:11" ht="15.75">
      <c r="A603" s="31"/>
      <c r="B603" s="27"/>
      <c r="C603" s="32"/>
      <c r="D603" s="32"/>
      <c r="E603" s="32"/>
      <c r="F603" s="192"/>
      <c r="G603" s="192"/>
      <c r="H603" s="192"/>
      <c r="I603" s="192"/>
      <c r="J603" s="17"/>
      <c r="K603" s="17"/>
    </row>
    <row r="604" spans="1:11" ht="15.75">
      <c r="A604" s="31"/>
      <c r="B604" s="27" t="s">
        <v>489</v>
      </c>
      <c r="C604" s="32"/>
      <c r="D604" s="32"/>
      <c r="E604" s="32"/>
      <c r="F604" s="192">
        <f>F628</f>
        <v>0</v>
      </c>
      <c r="G604" s="192"/>
      <c r="H604" s="192"/>
      <c r="I604" s="192">
        <f>I628</f>
        <v>0</v>
      </c>
      <c r="J604" s="17"/>
      <c r="K604" s="17"/>
    </row>
    <row r="605" spans="1:11" ht="15">
      <c r="A605" s="31"/>
      <c r="B605" s="32"/>
      <c r="C605" s="32"/>
      <c r="D605" s="32"/>
      <c r="E605" s="32"/>
      <c r="F605" s="33"/>
      <c r="G605" s="34"/>
      <c r="H605" s="33"/>
      <c r="I605" s="33"/>
      <c r="J605" s="17"/>
      <c r="K605" s="17"/>
    </row>
    <row r="606" spans="2:9" ht="15.75" thickBot="1">
      <c r="B606" s="53" t="s">
        <v>301</v>
      </c>
      <c r="F606" s="3"/>
      <c r="H606" s="3"/>
      <c r="I606" s="3"/>
    </row>
    <row r="607" spans="1:11" ht="45.75" thickBot="1">
      <c r="A607" s="6" t="s">
        <v>12</v>
      </c>
      <c r="B607" s="85" t="s">
        <v>13</v>
      </c>
      <c r="C607" s="119" t="s">
        <v>14</v>
      </c>
      <c r="D607" s="7" t="s">
        <v>15</v>
      </c>
      <c r="E607" s="7" t="s">
        <v>16</v>
      </c>
      <c r="F607" s="120" t="s">
        <v>17</v>
      </c>
      <c r="G607" s="8" t="s">
        <v>18</v>
      </c>
      <c r="H607" s="120" t="s">
        <v>19</v>
      </c>
      <c r="I607" s="120" t="s">
        <v>20</v>
      </c>
      <c r="J607" s="7" t="s">
        <v>21</v>
      </c>
      <c r="K607" s="7" t="s">
        <v>22</v>
      </c>
    </row>
    <row r="608" spans="1:11" ht="33.75">
      <c r="A608" s="121">
        <v>1</v>
      </c>
      <c r="B608" s="133" t="s">
        <v>475</v>
      </c>
      <c r="C608" s="4">
        <v>5</v>
      </c>
      <c r="D608" s="4" t="s">
        <v>23</v>
      </c>
      <c r="E608" s="193">
        <v>0</v>
      </c>
      <c r="F608" s="124">
        <f aca="true" t="shared" si="58" ref="F608:F627">C608*E608</f>
        <v>0</v>
      </c>
      <c r="G608" s="5">
        <v>0.08</v>
      </c>
      <c r="H608" s="124">
        <f aca="true" t="shared" si="59" ref="H608:H627">F608*G608</f>
        <v>0</v>
      </c>
      <c r="I608" s="124">
        <f aca="true" t="shared" si="60" ref="I608:I627">F608+H608</f>
        <v>0</v>
      </c>
      <c r="J608" s="125"/>
      <c r="K608" s="125"/>
    </row>
    <row r="609" spans="1:11" ht="22.5">
      <c r="A609" s="126">
        <v>2</v>
      </c>
      <c r="B609" s="92" t="s">
        <v>303</v>
      </c>
      <c r="C609" s="1">
        <v>10</v>
      </c>
      <c r="D609" s="1" t="s">
        <v>23</v>
      </c>
      <c r="E609" s="193">
        <v>0</v>
      </c>
      <c r="F609" s="124">
        <f t="shared" si="58"/>
        <v>0</v>
      </c>
      <c r="G609" s="2">
        <v>0.08</v>
      </c>
      <c r="H609" s="124">
        <f t="shared" si="59"/>
        <v>0</v>
      </c>
      <c r="I609" s="124">
        <f t="shared" si="60"/>
        <v>0</v>
      </c>
      <c r="J609" s="125"/>
      <c r="K609" s="125"/>
    </row>
    <row r="610" spans="1:11" ht="22.5">
      <c r="A610" s="126">
        <v>3</v>
      </c>
      <c r="B610" s="92" t="s">
        <v>304</v>
      </c>
      <c r="C610" s="1">
        <v>15</v>
      </c>
      <c r="D610" s="1" t="s">
        <v>23</v>
      </c>
      <c r="E610" s="193">
        <v>0</v>
      </c>
      <c r="F610" s="124">
        <f t="shared" si="58"/>
        <v>0</v>
      </c>
      <c r="G610" s="2">
        <v>0.08</v>
      </c>
      <c r="H610" s="124">
        <f t="shared" si="59"/>
        <v>0</v>
      </c>
      <c r="I610" s="124">
        <f t="shared" si="60"/>
        <v>0</v>
      </c>
      <c r="J610" s="125"/>
      <c r="K610" s="125"/>
    </row>
    <row r="611" spans="1:11" ht="22.5">
      <c r="A611" s="126">
        <v>4</v>
      </c>
      <c r="B611" s="92" t="s">
        <v>305</v>
      </c>
      <c r="C611" s="1">
        <v>15</v>
      </c>
      <c r="D611" s="1" t="s">
        <v>23</v>
      </c>
      <c r="E611" s="193">
        <v>0</v>
      </c>
      <c r="F611" s="124">
        <f t="shared" si="58"/>
        <v>0</v>
      </c>
      <c r="G611" s="2">
        <v>0.08</v>
      </c>
      <c r="H611" s="124">
        <f t="shared" si="59"/>
        <v>0</v>
      </c>
      <c r="I611" s="124">
        <f t="shared" si="60"/>
        <v>0</v>
      </c>
      <c r="J611" s="125"/>
      <c r="K611" s="125"/>
    </row>
    <row r="612" spans="1:11" ht="22.5">
      <c r="A612" s="126">
        <v>5</v>
      </c>
      <c r="B612" s="92" t="s">
        <v>476</v>
      </c>
      <c r="C612" s="1">
        <v>10</v>
      </c>
      <c r="D612" s="1" t="s">
        <v>23</v>
      </c>
      <c r="E612" s="193">
        <v>0</v>
      </c>
      <c r="F612" s="124">
        <f t="shared" si="58"/>
        <v>0</v>
      </c>
      <c r="G612" s="2">
        <v>0.08</v>
      </c>
      <c r="H612" s="124">
        <f t="shared" si="59"/>
        <v>0</v>
      </c>
      <c r="I612" s="124">
        <f t="shared" si="60"/>
        <v>0</v>
      </c>
      <c r="J612" s="125"/>
      <c r="K612" s="125"/>
    </row>
    <row r="613" spans="1:11" ht="35.25" customHeight="1">
      <c r="A613" s="126">
        <v>6</v>
      </c>
      <c r="B613" s="92" t="s">
        <v>437</v>
      </c>
      <c r="C613" s="1">
        <v>3</v>
      </c>
      <c r="D613" s="1" t="s">
        <v>23</v>
      </c>
      <c r="E613" s="193">
        <v>0</v>
      </c>
      <c r="F613" s="124">
        <f t="shared" si="58"/>
        <v>0</v>
      </c>
      <c r="G613" s="2">
        <v>0.08</v>
      </c>
      <c r="H613" s="124">
        <f t="shared" si="59"/>
        <v>0</v>
      </c>
      <c r="I613" s="124">
        <f t="shared" si="60"/>
        <v>0</v>
      </c>
      <c r="J613" s="125"/>
      <c r="K613" s="125"/>
    </row>
    <row r="614" spans="1:11" ht="29.25" customHeight="1">
      <c r="A614" s="126">
        <v>7</v>
      </c>
      <c r="B614" s="92" t="s">
        <v>478</v>
      </c>
      <c r="C614" s="1">
        <v>5</v>
      </c>
      <c r="D614" s="1" t="s">
        <v>23</v>
      </c>
      <c r="E614" s="193">
        <v>0</v>
      </c>
      <c r="F614" s="124">
        <f t="shared" si="58"/>
        <v>0</v>
      </c>
      <c r="G614" s="2">
        <v>0.08</v>
      </c>
      <c r="H614" s="124">
        <f t="shared" si="59"/>
        <v>0</v>
      </c>
      <c r="I614" s="124">
        <f t="shared" si="60"/>
        <v>0</v>
      </c>
      <c r="J614" s="125"/>
      <c r="K614" s="125"/>
    </row>
    <row r="615" spans="1:11" ht="12.75" customHeight="1">
      <c r="A615" s="126">
        <v>8</v>
      </c>
      <c r="B615" s="71" t="s">
        <v>438</v>
      </c>
      <c r="C615" s="1">
        <v>3</v>
      </c>
      <c r="D615" s="1" t="s">
        <v>23</v>
      </c>
      <c r="E615" s="193">
        <v>0</v>
      </c>
      <c r="F615" s="177">
        <f t="shared" si="58"/>
        <v>0</v>
      </c>
      <c r="G615" s="2">
        <v>0.08</v>
      </c>
      <c r="H615" s="177">
        <f t="shared" si="59"/>
        <v>0</v>
      </c>
      <c r="I615" s="177">
        <f t="shared" si="60"/>
        <v>0</v>
      </c>
      <c r="J615" s="125"/>
      <c r="K615" s="125"/>
    </row>
    <row r="616" spans="1:11" ht="22.5">
      <c r="A616" s="126">
        <v>9</v>
      </c>
      <c r="B616" s="92" t="s">
        <v>302</v>
      </c>
      <c r="C616" s="1">
        <v>20</v>
      </c>
      <c r="D616" s="1" t="s">
        <v>23</v>
      </c>
      <c r="E616" s="193">
        <v>0</v>
      </c>
      <c r="F616" s="124">
        <f t="shared" si="58"/>
        <v>0</v>
      </c>
      <c r="G616" s="2">
        <v>0.08</v>
      </c>
      <c r="H616" s="124">
        <f t="shared" si="59"/>
        <v>0</v>
      </c>
      <c r="I616" s="124">
        <f t="shared" si="60"/>
        <v>0</v>
      </c>
      <c r="J616" s="125"/>
      <c r="K616" s="125"/>
    </row>
    <row r="617" spans="1:11" ht="22.5">
      <c r="A617" s="126">
        <v>10</v>
      </c>
      <c r="B617" s="92" t="s">
        <v>439</v>
      </c>
      <c r="C617" s="1">
        <v>6</v>
      </c>
      <c r="D617" s="1" t="s">
        <v>23</v>
      </c>
      <c r="E617" s="193">
        <v>0</v>
      </c>
      <c r="F617" s="124">
        <f t="shared" si="58"/>
        <v>0</v>
      </c>
      <c r="G617" s="2">
        <v>0.08</v>
      </c>
      <c r="H617" s="124">
        <f t="shared" si="59"/>
        <v>0</v>
      </c>
      <c r="I617" s="124">
        <f t="shared" si="60"/>
        <v>0</v>
      </c>
      <c r="J617" s="125"/>
      <c r="K617" s="125"/>
    </row>
    <row r="618" spans="1:11" ht="22.5">
      <c r="A618" s="126">
        <v>11</v>
      </c>
      <c r="B618" s="92" t="s">
        <v>440</v>
      </c>
      <c r="C618" s="1">
        <v>3</v>
      </c>
      <c r="D618" s="1" t="s">
        <v>23</v>
      </c>
      <c r="E618" s="193">
        <v>0</v>
      </c>
      <c r="F618" s="124">
        <f t="shared" si="58"/>
        <v>0</v>
      </c>
      <c r="G618" s="2">
        <v>0.08</v>
      </c>
      <c r="H618" s="124">
        <f t="shared" si="59"/>
        <v>0</v>
      </c>
      <c r="I618" s="124">
        <f t="shared" si="60"/>
        <v>0</v>
      </c>
      <c r="J618" s="125"/>
      <c r="K618" s="125"/>
    </row>
    <row r="619" spans="1:11" ht="22.5">
      <c r="A619" s="126">
        <v>12</v>
      </c>
      <c r="B619" s="92" t="s">
        <v>441</v>
      </c>
      <c r="C619" s="1">
        <v>30</v>
      </c>
      <c r="D619" s="1" t="s">
        <v>23</v>
      </c>
      <c r="E619" s="193">
        <v>0</v>
      </c>
      <c r="F619" s="124">
        <f t="shared" si="58"/>
        <v>0</v>
      </c>
      <c r="G619" s="2">
        <v>0.08</v>
      </c>
      <c r="H619" s="124">
        <f t="shared" si="59"/>
        <v>0</v>
      </c>
      <c r="I619" s="124">
        <f t="shared" si="60"/>
        <v>0</v>
      </c>
      <c r="J619" s="125"/>
      <c r="K619" s="125"/>
    </row>
    <row r="620" spans="1:11" ht="45">
      <c r="A620" s="126">
        <v>13</v>
      </c>
      <c r="B620" s="92" t="s">
        <v>477</v>
      </c>
      <c r="C620" s="1">
        <v>10</v>
      </c>
      <c r="D620" s="1" t="s">
        <v>23</v>
      </c>
      <c r="E620" s="193">
        <v>0</v>
      </c>
      <c r="F620" s="124">
        <f t="shared" si="58"/>
        <v>0</v>
      </c>
      <c r="G620" s="2">
        <v>0.08</v>
      </c>
      <c r="H620" s="124">
        <f t="shared" si="59"/>
        <v>0</v>
      </c>
      <c r="I620" s="124">
        <f t="shared" si="60"/>
        <v>0</v>
      </c>
      <c r="J620" s="125"/>
      <c r="K620" s="125"/>
    </row>
    <row r="621" spans="1:11" ht="22.5">
      <c r="A621" s="126">
        <v>14</v>
      </c>
      <c r="B621" s="92" t="s">
        <v>442</v>
      </c>
      <c r="C621" s="1">
        <v>5</v>
      </c>
      <c r="D621" s="1" t="s">
        <v>23</v>
      </c>
      <c r="E621" s="193">
        <v>0</v>
      </c>
      <c r="F621" s="124">
        <f t="shared" si="58"/>
        <v>0</v>
      </c>
      <c r="G621" s="2">
        <v>0.08</v>
      </c>
      <c r="H621" s="124">
        <f t="shared" si="59"/>
        <v>0</v>
      </c>
      <c r="I621" s="124">
        <f t="shared" si="60"/>
        <v>0</v>
      </c>
      <c r="J621" s="125"/>
      <c r="K621" s="125"/>
    </row>
    <row r="622" spans="1:11" ht="15">
      <c r="A622" s="126">
        <v>15</v>
      </c>
      <c r="B622" s="71" t="s">
        <v>443</v>
      </c>
      <c r="C622" s="1">
        <v>30</v>
      </c>
      <c r="D622" s="1" t="s">
        <v>23</v>
      </c>
      <c r="E622" s="193">
        <v>0</v>
      </c>
      <c r="F622" s="124">
        <f t="shared" si="58"/>
        <v>0</v>
      </c>
      <c r="G622" s="2">
        <v>0.08</v>
      </c>
      <c r="H622" s="124">
        <f t="shared" si="59"/>
        <v>0</v>
      </c>
      <c r="I622" s="124">
        <f t="shared" si="60"/>
        <v>0</v>
      </c>
      <c r="J622" s="125"/>
      <c r="K622" s="125"/>
    </row>
    <row r="623" spans="1:11" ht="15">
      <c r="A623" s="126">
        <v>16</v>
      </c>
      <c r="B623" s="71" t="s">
        <v>307</v>
      </c>
      <c r="C623" s="1">
        <v>450</v>
      </c>
      <c r="D623" s="1" t="s">
        <v>23</v>
      </c>
      <c r="E623" s="193">
        <v>0</v>
      </c>
      <c r="F623" s="124">
        <f t="shared" si="58"/>
        <v>0</v>
      </c>
      <c r="G623" s="2">
        <v>0.08</v>
      </c>
      <c r="H623" s="124">
        <f t="shared" si="59"/>
        <v>0</v>
      </c>
      <c r="I623" s="124">
        <f t="shared" si="60"/>
        <v>0</v>
      </c>
      <c r="J623" s="125"/>
      <c r="K623" s="125"/>
    </row>
    <row r="624" spans="1:11" ht="34.5" customHeight="1">
      <c r="A624" s="126">
        <v>17</v>
      </c>
      <c r="B624" s="92" t="s">
        <v>444</v>
      </c>
      <c r="C624" s="1">
        <v>150</v>
      </c>
      <c r="D624" s="1" t="s">
        <v>23</v>
      </c>
      <c r="E624" s="193">
        <v>0</v>
      </c>
      <c r="F624" s="124">
        <f t="shared" si="58"/>
        <v>0</v>
      </c>
      <c r="G624" s="2">
        <v>0.08</v>
      </c>
      <c r="H624" s="124">
        <f t="shared" si="59"/>
        <v>0</v>
      </c>
      <c r="I624" s="124">
        <f t="shared" si="60"/>
        <v>0</v>
      </c>
      <c r="J624" s="125"/>
      <c r="K624" s="125"/>
    </row>
    <row r="625" spans="1:11" ht="22.5">
      <c r="A625" s="126">
        <v>18</v>
      </c>
      <c r="B625" s="92" t="s">
        <v>445</v>
      </c>
      <c r="C625" s="1">
        <v>10</v>
      </c>
      <c r="D625" s="1" t="s">
        <v>23</v>
      </c>
      <c r="E625" s="193">
        <v>0</v>
      </c>
      <c r="F625" s="124">
        <f t="shared" si="58"/>
        <v>0</v>
      </c>
      <c r="G625" s="2">
        <v>0.08</v>
      </c>
      <c r="H625" s="124">
        <f t="shared" si="59"/>
        <v>0</v>
      </c>
      <c r="I625" s="124">
        <f t="shared" si="60"/>
        <v>0</v>
      </c>
      <c r="J625" s="125"/>
      <c r="K625" s="125"/>
    </row>
    <row r="626" spans="1:11" ht="22.5">
      <c r="A626" s="126">
        <v>19</v>
      </c>
      <c r="B626" s="92" t="s">
        <v>309</v>
      </c>
      <c r="C626" s="1">
        <v>100</v>
      </c>
      <c r="D626" s="1" t="s">
        <v>23</v>
      </c>
      <c r="E626" s="193">
        <v>0</v>
      </c>
      <c r="F626" s="124">
        <f t="shared" si="58"/>
        <v>0</v>
      </c>
      <c r="G626" s="2">
        <v>0.08</v>
      </c>
      <c r="H626" s="124">
        <f t="shared" si="59"/>
        <v>0</v>
      </c>
      <c r="I626" s="124">
        <f t="shared" si="60"/>
        <v>0</v>
      </c>
      <c r="J626" s="125"/>
      <c r="K626" s="125"/>
    </row>
    <row r="627" spans="1:11" ht="22.5">
      <c r="A627" s="126">
        <v>20</v>
      </c>
      <c r="B627" s="92" t="s">
        <v>310</v>
      </c>
      <c r="C627" s="1">
        <v>100</v>
      </c>
      <c r="D627" s="1" t="s">
        <v>23</v>
      </c>
      <c r="E627" s="193">
        <v>0</v>
      </c>
      <c r="F627" s="124">
        <f t="shared" si="58"/>
        <v>0</v>
      </c>
      <c r="G627" s="2">
        <v>0.08</v>
      </c>
      <c r="H627" s="124">
        <f t="shared" si="59"/>
        <v>0</v>
      </c>
      <c r="I627" s="124">
        <f t="shared" si="60"/>
        <v>0</v>
      </c>
      <c r="J627" s="125"/>
      <c r="K627" s="125"/>
    </row>
    <row r="628" spans="1:11" ht="13.5" customHeight="1">
      <c r="A628" s="195" t="s">
        <v>24</v>
      </c>
      <c r="B628" s="196"/>
      <c r="C628" s="196"/>
      <c r="D628" s="196"/>
      <c r="E628" s="196"/>
      <c r="F628" s="77">
        <f>SUM(F608:F627)</f>
        <v>0</v>
      </c>
      <c r="G628" s="78">
        <v>0.08</v>
      </c>
      <c r="H628" s="77">
        <f>SUM(H608:H627)</f>
        <v>0</v>
      </c>
      <c r="I628" s="77">
        <f>SUM(I608:I627)</f>
        <v>0</v>
      </c>
      <c r="J628" s="17"/>
      <c r="K628" s="17"/>
    </row>
    <row r="629" spans="1:11" ht="12" customHeight="1">
      <c r="A629" s="31"/>
      <c r="B629" s="32"/>
      <c r="C629" s="32"/>
      <c r="D629" s="32"/>
      <c r="E629" s="32"/>
      <c r="F629" s="33"/>
      <c r="G629" s="34"/>
      <c r="H629" s="33"/>
      <c r="I629" s="33"/>
      <c r="J629" s="17"/>
      <c r="K629" s="17"/>
    </row>
    <row r="630" spans="2:9" ht="36">
      <c r="B630" s="134" t="s">
        <v>225</v>
      </c>
      <c r="F630" s="3"/>
      <c r="H630" s="3"/>
      <c r="I630" s="3"/>
    </row>
    <row r="631" spans="2:9" ht="15">
      <c r="B631" s="134"/>
      <c r="F631" s="3"/>
      <c r="H631" s="3"/>
      <c r="I631" s="3"/>
    </row>
    <row r="632" spans="1:11" ht="15">
      <c r="A632" s="31"/>
      <c r="B632" s="32"/>
      <c r="C632" s="32"/>
      <c r="D632" s="32"/>
      <c r="E632" s="32"/>
      <c r="F632" s="192"/>
      <c r="G632" s="34"/>
      <c r="H632" s="33"/>
      <c r="I632" s="33"/>
      <c r="J632" s="17"/>
      <c r="K632" s="17"/>
    </row>
    <row r="633" spans="1:11" ht="15.75">
      <c r="A633" s="31"/>
      <c r="B633" s="27" t="s">
        <v>490</v>
      </c>
      <c r="C633" s="32"/>
      <c r="D633" s="32"/>
      <c r="E633" s="32"/>
      <c r="F633" s="192">
        <f>F667</f>
        <v>0</v>
      </c>
      <c r="G633" s="192"/>
      <c r="H633" s="192"/>
      <c r="I633" s="192">
        <f>I667</f>
        <v>0</v>
      </c>
      <c r="J633" s="17"/>
      <c r="K633" s="17"/>
    </row>
    <row r="634" spans="1:11" ht="15">
      <c r="A634" s="31"/>
      <c r="B634" s="32"/>
      <c r="C634" s="32"/>
      <c r="D634" s="32"/>
      <c r="E634" s="32"/>
      <c r="F634" s="33"/>
      <c r="G634" s="34"/>
      <c r="H634" s="33"/>
      <c r="I634" s="33"/>
      <c r="J634" s="17"/>
      <c r="K634" s="17"/>
    </row>
    <row r="635" spans="2:9" ht="33.75" customHeight="1" thickBot="1">
      <c r="B635" s="53" t="s">
        <v>311</v>
      </c>
      <c r="F635" s="3"/>
      <c r="H635" s="3"/>
      <c r="I635" s="3"/>
    </row>
    <row r="636" spans="1:11" ht="46.5" customHeight="1" thickBot="1">
      <c r="A636" s="117" t="s">
        <v>12</v>
      </c>
      <c r="B636" s="118" t="s">
        <v>13</v>
      </c>
      <c r="C636" s="119" t="s">
        <v>14</v>
      </c>
      <c r="D636" s="7" t="s">
        <v>15</v>
      </c>
      <c r="E636" s="7" t="s">
        <v>16</v>
      </c>
      <c r="F636" s="120" t="s">
        <v>17</v>
      </c>
      <c r="G636" s="8" t="s">
        <v>18</v>
      </c>
      <c r="H636" s="120" t="s">
        <v>19</v>
      </c>
      <c r="I636" s="120" t="s">
        <v>20</v>
      </c>
      <c r="J636" s="7" t="s">
        <v>21</v>
      </c>
      <c r="K636" s="7" t="s">
        <v>22</v>
      </c>
    </row>
    <row r="637" spans="1:11" ht="45">
      <c r="A637" s="121">
        <v>1</v>
      </c>
      <c r="B637" s="122" t="s">
        <v>446</v>
      </c>
      <c r="C637" s="4">
        <v>30</v>
      </c>
      <c r="D637" s="4" t="s">
        <v>23</v>
      </c>
      <c r="E637" s="36">
        <v>0</v>
      </c>
      <c r="F637" s="124">
        <f aca="true" t="shared" si="61" ref="F637:F666">C637*E637</f>
        <v>0</v>
      </c>
      <c r="G637" s="5">
        <v>0.08</v>
      </c>
      <c r="H637" s="124">
        <f aca="true" t="shared" si="62" ref="H637:H666">F637*G637</f>
        <v>0</v>
      </c>
      <c r="I637" s="124">
        <f aca="true" t="shared" si="63" ref="I637:I666">F637+H637</f>
        <v>0</v>
      </c>
      <c r="J637" s="4"/>
      <c r="K637" s="4"/>
    </row>
    <row r="638" spans="1:11" ht="12" customHeight="1">
      <c r="A638" s="126" t="s">
        <v>2</v>
      </c>
      <c r="B638" s="71" t="s">
        <v>447</v>
      </c>
      <c r="C638" s="1">
        <v>30</v>
      </c>
      <c r="D638" s="1" t="s">
        <v>23</v>
      </c>
      <c r="E638" s="36">
        <v>0</v>
      </c>
      <c r="F638" s="124">
        <f t="shared" si="61"/>
        <v>0</v>
      </c>
      <c r="G638" s="2">
        <v>0.08</v>
      </c>
      <c r="H638" s="124">
        <f t="shared" si="62"/>
        <v>0</v>
      </c>
      <c r="I638" s="124">
        <f t="shared" si="63"/>
        <v>0</v>
      </c>
      <c r="J638" s="4"/>
      <c r="K638" s="4"/>
    </row>
    <row r="639" spans="1:11" ht="15">
      <c r="A639" s="126" t="s">
        <v>36</v>
      </c>
      <c r="B639" s="71" t="s">
        <v>448</v>
      </c>
      <c r="C639" s="1">
        <v>20</v>
      </c>
      <c r="D639" s="1" t="s">
        <v>23</v>
      </c>
      <c r="E639" s="36">
        <v>0</v>
      </c>
      <c r="F639" s="124">
        <f t="shared" si="61"/>
        <v>0</v>
      </c>
      <c r="G639" s="2">
        <v>0.08</v>
      </c>
      <c r="H639" s="124">
        <f t="shared" si="62"/>
        <v>0</v>
      </c>
      <c r="I639" s="124">
        <f t="shared" si="63"/>
        <v>0</v>
      </c>
      <c r="J639" s="4"/>
      <c r="K639" s="4"/>
    </row>
    <row r="640" spans="1:11" ht="15">
      <c r="A640" s="126" t="s">
        <v>4</v>
      </c>
      <c r="B640" s="71" t="s">
        <v>448</v>
      </c>
      <c r="C640" s="1">
        <v>30</v>
      </c>
      <c r="D640" s="1" t="s">
        <v>23</v>
      </c>
      <c r="E640" s="36">
        <v>0</v>
      </c>
      <c r="F640" s="124">
        <f t="shared" si="61"/>
        <v>0</v>
      </c>
      <c r="G640" s="2">
        <v>0.08</v>
      </c>
      <c r="H640" s="124">
        <f t="shared" si="62"/>
        <v>0</v>
      </c>
      <c r="I640" s="124">
        <f t="shared" si="63"/>
        <v>0</v>
      </c>
      <c r="J640" s="4"/>
      <c r="K640" s="4"/>
    </row>
    <row r="641" spans="1:11" ht="15">
      <c r="A641" s="126" t="s">
        <v>91</v>
      </c>
      <c r="B641" s="71" t="s">
        <v>449</v>
      </c>
      <c r="C641" s="1">
        <v>30</v>
      </c>
      <c r="D641" s="1" t="s">
        <v>23</v>
      </c>
      <c r="E641" s="36">
        <v>0</v>
      </c>
      <c r="F641" s="124">
        <f t="shared" si="61"/>
        <v>0</v>
      </c>
      <c r="G641" s="2">
        <v>0.08</v>
      </c>
      <c r="H641" s="124">
        <f t="shared" si="62"/>
        <v>0</v>
      </c>
      <c r="I641" s="124">
        <f t="shared" si="63"/>
        <v>0</v>
      </c>
      <c r="J641" s="4"/>
      <c r="K641" s="4"/>
    </row>
    <row r="642" spans="1:11" ht="15">
      <c r="A642" s="126" t="s">
        <v>317</v>
      </c>
      <c r="B642" s="71" t="s">
        <v>482</v>
      </c>
      <c r="C642" s="1">
        <v>60</v>
      </c>
      <c r="D642" s="1" t="s">
        <v>23</v>
      </c>
      <c r="E642" s="36">
        <v>0</v>
      </c>
      <c r="F642" s="124">
        <f t="shared" si="61"/>
        <v>0</v>
      </c>
      <c r="G642" s="2">
        <v>0.08</v>
      </c>
      <c r="H642" s="124">
        <f t="shared" si="62"/>
        <v>0</v>
      </c>
      <c r="I642" s="124">
        <f t="shared" si="63"/>
        <v>0</v>
      </c>
      <c r="J642" s="4"/>
      <c r="K642" s="4"/>
    </row>
    <row r="643" spans="1:11" ht="68.25" customHeight="1">
      <c r="A643" s="126">
        <v>2</v>
      </c>
      <c r="B643" s="71" t="s">
        <v>481</v>
      </c>
      <c r="C643" s="1">
        <v>5</v>
      </c>
      <c r="D643" s="1" t="s">
        <v>23</v>
      </c>
      <c r="E643" s="36">
        <v>0</v>
      </c>
      <c r="F643" s="124">
        <f t="shared" si="61"/>
        <v>0</v>
      </c>
      <c r="G643" s="2">
        <v>0.08</v>
      </c>
      <c r="H643" s="124">
        <f t="shared" si="62"/>
        <v>0</v>
      </c>
      <c r="I643" s="124">
        <f t="shared" si="63"/>
        <v>0</v>
      </c>
      <c r="J643" s="4"/>
      <c r="K643" s="4"/>
    </row>
    <row r="644" spans="1:11" ht="15">
      <c r="A644" s="126" t="s">
        <v>37</v>
      </c>
      <c r="B644" s="71" t="s">
        <v>450</v>
      </c>
      <c r="C644" s="1">
        <v>5</v>
      </c>
      <c r="D644" s="1" t="s">
        <v>23</v>
      </c>
      <c r="E644" s="36">
        <v>0</v>
      </c>
      <c r="F644" s="124">
        <f t="shared" si="61"/>
        <v>0</v>
      </c>
      <c r="G644" s="2">
        <v>0.08</v>
      </c>
      <c r="H644" s="124">
        <f t="shared" si="62"/>
        <v>0</v>
      </c>
      <c r="I644" s="124">
        <f t="shared" si="63"/>
        <v>0</v>
      </c>
      <c r="J644" s="4"/>
      <c r="K644" s="4"/>
    </row>
    <row r="645" spans="1:11" ht="15">
      <c r="A645" s="126" t="s">
        <v>38</v>
      </c>
      <c r="B645" s="71" t="s">
        <v>449</v>
      </c>
      <c r="C645" s="1">
        <v>5</v>
      </c>
      <c r="D645" s="1" t="s">
        <v>23</v>
      </c>
      <c r="E645" s="36">
        <v>0</v>
      </c>
      <c r="F645" s="177">
        <f t="shared" si="61"/>
        <v>0</v>
      </c>
      <c r="G645" s="2">
        <v>0.08</v>
      </c>
      <c r="H645" s="177">
        <f t="shared" si="62"/>
        <v>0</v>
      </c>
      <c r="I645" s="177">
        <f t="shared" si="63"/>
        <v>0</v>
      </c>
      <c r="J645" s="4"/>
      <c r="K645" s="4"/>
    </row>
    <row r="646" spans="1:11" ht="22.5">
      <c r="A646" s="126" t="s">
        <v>322</v>
      </c>
      <c r="B646" s="71" t="s">
        <v>483</v>
      </c>
      <c r="C646" s="1">
        <v>5</v>
      </c>
      <c r="D646" s="1" t="s">
        <v>23</v>
      </c>
      <c r="E646" s="36">
        <v>0</v>
      </c>
      <c r="F646" s="124">
        <f t="shared" si="61"/>
        <v>0</v>
      </c>
      <c r="G646" s="2">
        <v>0.08</v>
      </c>
      <c r="H646" s="124">
        <f t="shared" si="62"/>
        <v>0</v>
      </c>
      <c r="I646" s="124">
        <f t="shared" si="63"/>
        <v>0</v>
      </c>
      <c r="J646" s="4"/>
      <c r="K646" s="4"/>
    </row>
    <row r="647" spans="1:11" ht="15">
      <c r="A647" s="126" t="s">
        <v>451</v>
      </c>
      <c r="B647" s="71" t="s">
        <v>484</v>
      </c>
      <c r="C647" s="1">
        <v>15</v>
      </c>
      <c r="D647" s="1" t="s">
        <v>23</v>
      </c>
      <c r="E647" s="36">
        <v>0</v>
      </c>
      <c r="F647" s="124">
        <f t="shared" si="61"/>
        <v>0</v>
      </c>
      <c r="G647" s="2">
        <v>0.08</v>
      </c>
      <c r="H647" s="124">
        <f t="shared" si="62"/>
        <v>0</v>
      </c>
      <c r="I647" s="124">
        <f t="shared" si="63"/>
        <v>0</v>
      </c>
      <c r="J647" s="4"/>
      <c r="K647" s="4"/>
    </row>
    <row r="648" spans="1:11" ht="45">
      <c r="A648" s="126">
        <v>3</v>
      </c>
      <c r="B648" s="71" t="s">
        <v>452</v>
      </c>
      <c r="C648" s="1">
        <v>20</v>
      </c>
      <c r="D648" s="1" t="s">
        <v>23</v>
      </c>
      <c r="E648" s="36">
        <v>0</v>
      </c>
      <c r="F648" s="124">
        <f t="shared" si="61"/>
        <v>0</v>
      </c>
      <c r="G648" s="2">
        <v>0.08</v>
      </c>
      <c r="H648" s="124">
        <f t="shared" si="62"/>
        <v>0</v>
      </c>
      <c r="I648" s="124">
        <f t="shared" si="63"/>
        <v>0</v>
      </c>
      <c r="J648" s="4"/>
      <c r="K648" s="4"/>
    </row>
    <row r="649" spans="1:11" ht="12.75" customHeight="1">
      <c r="A649" s="126" t="s">
        <v>0</v>
      </c>
      <c r="B649" s="71" t="s">
        <v>320</v>
      </c>
      <c r="C649" s="1">
        <v>20</v>
      </c>
      <c r="D649" s="1" t="s">
        <v>23</v>
      </c>
      <c r="E649" s="36">
        <v>0</v>
      </c>
      <c r="F649" s="124">
        <f t="shared" si="61"/>
        <v>0</v>
      </c>
      <c r="G649" s="2">
        <v>0.08</v>
      </c>
      <c r="H649" s="124">
        <f t="shared" si="62"/>
        <v>0</v>
      </c>
      <c r="I649" s="124">
        <f t="shared" si="63"/>
        <v>0</v>
      </c>
      <c r="J649" s="4"/>
      <c r="K649" s="4"/>
    </row>
    <row r="650" spans="1:11" ht="15">
      <c r="A650" s="126" t="s">
        <v>40</v>
      </c>
      <c r="B650" s="71" t="s">
        <v>321</v>
      </c>
      <c r="C650" s="1">
        <v>20</v>
      </c>
      <c r="D650" s="1" t="s">
        <v>23</v>
      </c>
      <c r="E650" s="36">
        <v>0</v>
      </c>
      <c r="F650" s="124">
        <f t="shared" si="61"/>
        <v>0</v>
      </c>
      <c r="G650" s="2">
        <v>0.08</v>
      </c>
      <c r="H650" s="124">
        <f t="shared" si="62"/>
        <v>0</v>
      </c>
      <c r="I650" s="124">
        <f t="shared" si="63"/>
        <v>0</v>
      </c>
      <c r="J650" s="4"/>
      <c r="K650" s="4"/>
    </row>
    <row r="651" spans="1:11" ht="15">
      <c r="A651" s="126" t="s">
        <v>453</v>
      </c>
      <c r="B651" s="71" t="s">
        <v>323</v>
      </c>
      <c r="C651" s="1">
        <v>20</v>
      </c>
      <c r="D651" s="1" t="s">
        <v>23</v>
      </c>
      <c r="E651" s="36">
        <v>0</v>
      </c>
      <c r="F651" s="124">
        <f t="shared" si="61"/>
        <v>0</v>
      </c>
      <c r="G651" s="2">
        <v>0.08</v>
      </c>
      <c r="H651" s="124">
        <f t="shared" si="62"/>
        <v>0</v>
      </c>
      <c r="I651" s="124">
        <f t="shared" si="63"/>
        <v>0</v>
      </c>
      <c r="J651" s="4"/>
      <c r="K651" s="4"/>
    </row>
    <row r="652" spans="1:11" ht="22.5">
      <c r="A652" s="126" t="s">
        <v>454</v>
      </c>
      <c r="B652" s="71" t="s">
        <v>455</v>
      </c>
      <c r="C652" s="1">
        <v>10</v>
      </c>
      <c r="D652" s="1" t="s">
        <v>23</v>
      </c>
      <c r="E652" s="36">
        <v>0</v>
      </c>
      <c r="F652" s="124">
        <f t="shared" si="61"/>
        <v>0</v>
      </c>
      <c r="G652" s="2">
        <v>0.08</v>
      </c>
      <c r="H652" s="124">
        <f t="shared" si="62"/>
        <v>0</v>
      </c>
      <c r="I652" s="124">
        <f t="shared" si="63"/>
        <v>0</v>
      </c>
      <c r="J652" s="4"/>
      <c r="K652" s="4"/>
    </row>
    <row r="653" spans="1:11" ht="12" customHeight="1">
      <c r="A653" s="126">
        <v>4</v>
      </c>
      <c r="B653" s="71" t="s">
        <v>456</v>
      </c>
      <c r="C653" s="1">
        <v>30</v>
      </c>
      <c r="D653" s="1" t="s">
        <v>23</v>
      </c>
      <c r="E653" s="36">
        <v>0</v>
      </c>
      <c r="F653" s="124">
        <f t="shared" si="61"/>
        <v>0</v>
      </c>
      <c r="G653" s="2">
        <v>0.08</v>
      </c>
      <c r="H653" s="124">
        <f t="shared" si="62"/>
        <v>0</v>
      </c>
      <c r="I653" s="124">
        <f t="shared" si="63"/>
        <v>0</v>
      </c>
      <c r="J653" s="4"/>
      <c r="K653" s="4"/>
    </row>
    <row r="654" spans="1:11" ht="22.5">
      <c r="A654" s="126" t="s">
        <v>326</v>
      </c>
      <c r="B654" s="71" t="s">
        <v>457</v>
      </c>
      <c r="C654" s="1">
        <v>30</v>
      </c>
      <c r="D654" s="1" t="s">
        <v>23</v>
      </c>
      <c r="E654" s="36">
        <v>0</v>
      </c>
      <c r="F654" s="124">
        <f t="shared" si="61"/>
        <v>0</v>
      </c>
      <c r="G654" s="2">
        <v>0.08</v>
      </c>
      <c r="H654" s="124">
        <f t="shared" si="62"/>
        <v>0</v>
      </c>
      <c r="I654" s="124">
        <f t="shared" si="63"/>
        <v>0</v>
      </c>
      <c r="J654" s="4"/>
      <c r="K654" s="4"/>
    </row>
    <row r="655" spans="1:11" ht="15">
      <c r="A655" s="126" t="s">
        <v>458</v>
      </c>
      <c r="B655" s="71" t="s">
        <v>321</v>
      </c>
      <c r="C655" s="1">
        <v>30</v>
      </c>
      <c r="D655" s="1" t="s">
        <v>23</v>
      </c>
      <c r="E655" s="36">
        <v>0</v>
      </c>
      <c r="F655" s="124">
        <f t="shared" si="61"/>
        <v>0</v>
      </c>
      <c r="G655" s="2">
        <v>0.08</v>
      </c>
      <c r="H655" s="124">
        <f t="shared" si="62"/>
        <v>0</v>
      </c>
      <c r="I655" s="124">
        <f t="shared" si="63"/>
        <v>0</v>
      </c>
      <c r="J655" s="4"/>
      <c r="K655" s="4"/>
    </row>
    <row r="656" spans="1:11" ht="15">
      <c r="A656" s="126" t="s">
        <v>459</v>
      </c>
      <c r="B656" s="72" t="s">
        <v>323</v>
      </c>
      <c r="C656" s="1">
        <v>30</v>
      </c>
      <c r="D656" s="1" t="s">
        <v>23</v>
      </c>
      <c r="E656" s="36">
        <v>0</v>
      </c>
      <c r="F656" s="124">
        <f t="shared" si="61"/>
        <v>0</v>
      </c>
      <c r="G656" s="2">
        <v>0.08</v>
      </c>
      <c r="H656" s="124">
        <f t="shared" si="62"/>
        <v>0</v>
      </c>
      <c r="I656" s="124">
        <f t="shared" si="63"/>
        <v>0</v>
      </c>
      <c r="J656" s="4"/>
      <c r="K656" s="4"/>
    </row>
    <row r="657" spans="1:11" ht="22.5">
      <c r="A657" s="126">
        <v>5</v>
      </c>
      <c r="B657" s="71" t="s">
        <v>480</v>
      </c>
      <c r="C657" s="1">
        <v>10</v>
      </c>
      <c r="D657" s="1" t="s">
        <v>23</v>
      </c>
      <c r="E657" s="36">
        <v>0</v>
      </c>
      <c r="F657" s="124">
        <f t="shared" si="61"/>
        <v>0</v>
      </c>
      <c r="G657" s="2">
        <v>0.08</v>
      </c>
      <c r="H657" s="124">
        <f t="shared" si="62"/>
        <v>0</v>
      </c>
      <c r="I657" s="124">
        <f t="shared" si="63"/>
        <v>0</v>
      </c>
      <c r="J657" s="4"/>
      <c r="K657" s="4"/>
    </row>
    <row r="658" spans="1:11" ht="15">
      <c r="A658" s="126" t="s">
        <v>142</v>
      </c>
      <c r="B658" s="71" t="s">
        <v>321</v>
      </c>
      <c r="C658" s="1">
        <v>10</v>
      </c>
      <c r="D658" s="1" t="s">
        <v>23</v>
      </c>
      <c r="E658" s="36">
        <v>0</v>
      </c>
      <c r="F658" s="177">
        <f t="shared" si="61"/>
        <v>0</v>
      </c>
      <c r="G658" s="2">
        <v>0.08</v>
      </c>
      <c r="H658" s="177">
        <f t="shared" si="62"/>
        <v>0</v>
      </c>
      <c r="I658" s="177">
        <f t="shared" si="63"/>
        <v>0</v>
      </c>
      <c r="J658" s="4"/>
      <c r="K658" s="4"/>
    </row>
    <row r="659" spans="1:11" ht="33.75">
      <c r="A659" s="126">
        <v>6</v>
      </c>
      <c r="B659" s="71" t="s">
        <v>479</v>
      </c>
      <c r="C659" s="1">
        <v>10</v>
      </c>
      <c r="D659" s="1" t="s">
        <v>23</v>
      </c>
      <c r="E659" s="36">
        <v>0</v>
      </c>
      <c r="F659" s="124">
        <f t="shared" si="61"/>
        <v>0</v>
      </c>
      <c r="G659" s="2">
        <v>0.08</v>
      </c>
      <c r="H659" s="124">
        <f t="shared" si="62"/>
        <v>0</v>
      </c>
      <c r="I659" s="124">
        <f t="shared" si="63"/>
        <v>0</v>
      </c>
      <c r="J659" s="4"/>
      <c r="K659" s="4"/>
    </row>
    <row r="660" spans="1:11" ht="22.5">
      <c r="A660" s="126" t="s">
        <v>460</v>
      </c>
      <c r="B660" s="71" t="s">
        <v>461</v>
      </c>
      <c r="C660" s="1">
        <v>40</v>
      </c>
      <c r="D660" s="1" t="s">
        <v>23</v>
      </c>
      <c r="E660" s="36">
        <v>0</v>
      </c>
      <c r="F660" s="124">
        <f t="shared" si="61"/>
        <v>0</v>
      </c>
      <c r="G660" s="2">
        <v>0.08</v>
      </c>
      <c r="H660" s="124">
        <f t="shared" si="62"/>
        <v>0</v>
      </c>
      <c r="I660" s="124">
        <f t="shared" si="63"/>
        <v>0</v>
      </c>
      <c r="J660" s="4"/>
      <c r="K660" s="4"/>
    </row>
    <row r="661" spans="1:11" ht="15">
      <c r="A661" s="126" t="s">
        <v>462</v>
      </c>
      <c r="B661" s="71" t="s">
        <v>321</v>
      </c>
      <c r="C661" s="1">
        <v>10</v>
      </c>
      <c r="D661" s="1" t="s">
        <v>23</v>
      </c>
      <c r="E661" s="36">
        <v>0</v>
      </c>
      <c r="F661" s="124">
        <f t="shared" si="61"/>
        <v>0</v>
      </c>
      <c r="G661" s="2">
        <v>0.08</v>
      </c>
      <c r="H661" s="124">
        <f t="shared" si="62"/>
        <v>0</v>
      </c>
      <c r="I661" s="124">
        <f t="shared" si="63"/>
        <v>0</v>
      </c>
      <c r="J661" s="4"/>
      <c r="K661" s="4"/>
    </row>
    <row r="662" spans="1:11" ht="15">
      <c r="A662" s="126">
        <v>7</v>
      </c>
      <c r="B662" s="71" t="s">
        <v>327</v>
      </c>
      <c r="C662" s="1">
        <v>200</v>
      </c>
      <c r="D662" s="1" t="s">
        <v>23</v>
      </c>
      <c r="E662" s="36">
        <v>0</v>
      </c>
      <c r="F662" s="124">
        <f t="shared" si="61"/>
        <v>0</v>
      </c>
      <c r="G662" s="2">
        <v>0.08</v>
      </c>
      <c r="H662" s="124">
        <f t="shared" si="62"/>
        <v>0</v>
      </c>
      <c r="I662" s="124">
        <f t="shared" si="63"/>
        <v>0</v>
      </c>
      <c r="J662" s="4"/>
      <c r="K662" s="4"/>
    </row>
    <row r="663" spans="1:11" ht="22.5">
      <c r="A663" s="126">
        <v>8</v>
      </c>
      <c r="B663" s="71" t="s">
        <v>485</v>
      </c>
      <c r="C663" s="1">
        <v>30</v>
      </c>
      <c r="D663" s="1" t="s">
        <v>23</v>
      </c>
      <c r="E663" s="36">
        <v>0</v>
      </c>
      <c r="F663" s="124">
        <f t="shared" si="61"/>
        <v>0</v>
      </c>
      <c r="G663" s="2">
        <v>0.08</v>
      </c>
      <c r="H663" s="124">
        <f t="shared" si="62"/>
        <v>0</v>
      </c>
      <c r="I663" s="124">
        <f t="shared" si="63"/>
        <v>0</v>
      </c>
      <c r="J663" s="4"/>
      <c r="K663" s="4"/>
    </row>
    <row r="664" spans="1:11" ht="22.5">
      <c r="A664" s="126">
        <v>9</v>
      </c>
      <c r="B664" s="71" t="s">
        <v>486</v>
      </c>
      <c r="C664" s="1">
        <v>10</v>
      </c>
      <c r="D664" s="1" t="s">
        <v>23</v>
      </c>
      <c r="E664" s="36">
        <v>0</v>
      </c>
      <c r="F664" s="124">
        <f t="shared" si="61"/>
        <v>0</v>
      </c>
      <c r="G664" s="2">
        <v>0.08</v>
      </c>
      <c r="H664" s="124">
        <f t="shared" si="62"/>
        <v>0</v>
      </c>
      <c r="I664" s="124">
        <f t="shared" si="63"/>
        <v>0</v>
      </c>
      <c r="J664" s="4"/>
      <c r="K664" s="4"/>
    </row>
    <row r="665" spans="1:11" ht="15">
      <c r="A665" s="126" t="s">
        <v>463</v>
      </c>
      <c r="B665" s="71" t="s">
        <v>464</v>
      </c>
      <c r="C665" s="1">
        <v>40</v>
      </c>
      <c r="D665" s="1" t="s">
        <v>23</v>
      </c>
      <c r="E665" s="36">
        <v>0</v>
      </c>
      <c r="F665" s="124">
        <f t="shared" si="61"/>
        <v>0</v>
      </c>
      <c r="G665" s="2">
        <v>0.08</v>
      </c>
      <c r="H665" s="124">
        <f t="shared" si="62"/>
        <v>0</v>
      </c>
      <c r="I665" s="124">
        <f t="shared" si="63"/>
        <v>0</v>
      </c>
      <c r="J665" s="4"/>
      <c r="K665" s="4"/>
    </row>
    <row r="666" spans="1:11" ht="15">
      <c r="A666" s="126" t="s">
        <v>465</v>
      </c>
      <c r="B666" s="71" t="s">
        <v>335</v>
      </c>
      <c r="C666" s="1">
        <v>40</v>
      </c>
      <c r="D666" s="1" t="s">
        <v>23</v>
      </c>
      <c r="E666" s="36">
        <v>0</v>
      </c>
      <c r="F666" s="124">
        <f t="shared" si="61"/>
        <v>0</v>
      </c>
      <c r="G666" s="2">
        <v>0.08</v>
      </c>
      <c r="H666" s="124">
        <f t="shared" si="62"/>
        <v>0</v>
      </c>
      <c r="I666" s="124">
        <f t="shared" si="63"/>
        <v>0</v>
      </c>
      <c r="J666" s="4"/>
      <c r="K666" s="4"/>
    </row>
    <row r="667" spans="1:11" ht="15">
      <c r="A667" s="195" t="s">
        <v>24</v>
      </c>
      <c r="B667" s="196"/>
      <c r="C667" s="196"/>
      <c r="D667" s="196"/>
      <c r="E667" s="196"/>
      <c r="F667" s="77">
        <f>SUM(F637:F666)</f>
        <v>0</v>
      </c>
      <c r="G667" s="78">
        <v>0.08</v>
      </c>
      <c r="H667" s="77">
        <f>SUM(H637:H666)</f>
        <v>0</v>
      </c>
      <c r="I667" s="77">
        <f>SUM(I637:I666)</f>
        <v>0</v>
      </c>
      <c r="J667" s="17"/>
      <c r="K667" s="17"/>
    </row>
    <row r="668" spans="6:9" ht="15">
      <c r="F668" s="3"/>
      <c r="H668" s="3"/>
      <c r="I668" s="3"/>
    </row>
    <row r="669" spans="6:9" ht="15">
      <c r="F669" s="3"/>
      <c r="H669" s="3"/>
      <c r="I669" s="3"/>
    </row>
  </sheetData>
  <sheetProtection/>
  <mergeCells count="37">
    <mergeCell ref="A585:E585"/>
    <mergeCell ref="A314:E314"/>
    <mergeCell ref="A334:E334"/>
    <mergeCell ref="A266:E266"/>
    <mergeCell ref="B533:K533"/>
    <mergeCell ref="A76:E76"/>
    <mergeCell ref="A172:E172"/>
    <mergeCell ref="B534:K534"/>
    <mergeCell ref="A543:E543"/>
    <mergeCell ref="B501:K501"/>
    <mergeCell ref="B509:K509"/>
    <mergeCell ref="B513:K513"/>
    <mergeCell ref="B519:K519"/>
    <mergeCell ref="B527:K527"/>
    <mergeCell ref="B482:K482"/>
    <mergeCell ref="B483:K483"/>
    <mergeCell ref="B491:K491"/>
    <mergeCell ref="A1:C1"/>
    <mergeCell ref="A23:E23"/>
    <mergeCell ref="A36:E36"/>
    <mergeCell ref="A51:E51"/>
    <mergeCell ref="A156:E156"/>
    <mergeCell ref="A99:E99"/>
    <mergeCell ref="A60:E60"/>
    <mergeCell ref="A108:E108"/>
    <mergeCell ref="A121:E121"/>
    <mergeCell ref="A66:E66"/>
    <mergeCell ref="A601:E601"/>
    <mergeCell ref="A628:E628"/>
    <mergeCell ref="A667:E667"/>
    <mergeCell ref="A379:E379"/>
    <mergeCell ref="A397:E397"/>
    <mergeCell ref="A412:E412"/>
    <mergeCell ref="A439:E439"/>
    <mergeCell ref="A454:E454"/>
    <mergeCell ref="A475:E475"/>
    <mergeCell ref="B500:K500"/>
  </mergeCells>
  <printOptions/>
  <pageMargins left="0.2755905511811024" right="0.1968503937007874" top="0.3937007874015748" bottom="0.35433070866141736" header="0.15748031496062992" footer="0.15748031496062992"/>
  <pageSetup horizontalDpi="300" verticalDpi="300" orientation="landscape" paperSize="9" r:id="rId1"/>
  <headerFooter>
    <oddHeader>&amp;L&amp;9sprawa numer P/30/05/2015/ORT</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Waldemar Piórkowski</dc:creator>
  <cp:keywords/>
  <dc:description/>
  <cp:lastModifiedBy>Waldemar Piórkowski</cp:lastModifiedBy>
  <cp:lastPrinted>2015-06-17T05:51:59Z</cp:lastPrinted>
  <dcterms:created xsi:type="dcterms:W3CDTF">2012-01-20T10:00:29Z</dcterms:created>
  <dcterms:modified xsi:type="dcterms:W3CDTF">2015-06-17T08:15:26Z</dcterms:modified>
  <cp:category/>
  <cp:version/>
  <cp:contentType/>
  <cp:contentStatus/>
</cp:coreProperties>
</file>