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'Arkusz1'!$A$1:$J$205</definedName>
    <definedName name="OLE_LINK2" localSheetId="0">'Arkusz1'!#REF!</definedName>
  </definedNames>
  <calcPr fullCalcOnLoad="1"/>
</workbook>
</file>

<file path=xl/sharedStrings.xml><?xml version="1.0" encoding="utf-8"?>
<sst xmlns="http://schemas.openxmlformats.org/spreadsheetml/2006/main" count="402" uniqueCount="146">
  <si>
    <t>Opaska dziana wiskozowa pakowana pojedynczo 4 m x 10 cm</t>
  </si>
  <si>
    <t>Opaska dziana wiskozowa pakowana pojedynczo 4 m x 15cm</t>
  </si>
  <si>
    <t>L.p</t>
  </si>
  <si>
    <t>j.m</t>
  </si>
  <si>
    <t>Ilość</t>
  </si>
  <si>
    <t>Cena netto</t>
  </si>
  <si>
    <t>Vat</t>
  </si>
  <si>
    <t>Cena brutto</t>
  </si>
  <si>
    <t>Wartość netto</t>
  </si>
  <si>
    <t>Wartość brutto</t>
  </si>
  <si>
    <t>szt</t>
  </si>
  <si>
    <t>Lignina rolki 150 g</t>
  </si>
  <si>
    <t>mb</t>
  </si>
  <si>
    <t>kg</t>
  </si>
  <si>
    <t>op</t>
  </si>
  <si>
    <t>Opatrunek hydrokoloidowy z poliuretanową półprzepuszczalną wodo- i bakterioodporną powłoką osłaniającą, jałowy, zaopatrzony w krawędż samoprzylepną 10 cm x 10 cm</t>
  </si>
  <si>
    <t>Opatrunek hydrokoloidowy z poliuretanową półprzepuszczalną wodo- i bakterioodporną powłoką osłaniającą, jałowy, zaopatrzony w krawędż samoprzylepną 20 cm x 20 cm</t>
  </si>
  <si>
    <t>Opatrunek z włókien alginianów wapnia jałowy 10 cm x 10 cm</t>
  </si>
  <si>
    <t>Opatrunek hydrożelowy, laminowany folią poliuretanową przepuszczalną dla powietrza, nie przepuszczająca cieczy i bakterii, jałowy 10 cm x 10 cm</t>
  </si>
  <si>
    <t>Plaster na włókninie hypoalergiczny, perforowany na całej powierzchni, wodoodporny z klejem akrylowym szer 5 cm długość 9,1 -9,2 m</t>
  </si>
  <si>
    <t>Plaster na włókninie hypoalergiczny, perforowany na całej powierzchni, wodoodporny z klejem akrylowym szer 2,5 cm długość 9,1 -9,2 m</t>
  </si>
  <si>
    <t>Plaster na tkaninie bawełnianej z klejem akrylowym szer 5 cm długość 9,1 -9,2 m</t>
  </si>
  <si>
    <t>Plaster na tkaninie bawełnianej z klejem akrylowym szer 2,5 cm długość 9,1 -9,2 m</t>
  </si>
  <si>
    <t>Plaster przezroczysty perforowany na folii hypoalergiczny szer.2,5 cm długość 5 m</t>
  </si>
  <si>
    <t>Opatrunek z warstwą hydrokoloidową, hydroaktywny, piankowy 10 cm x 10 cm</t>
  </si>
  <si>
    <t>Opatrunek zawierający srebro w osłonie wykonanej z włókien poliamidowych, impregnowany maścią na bazie tłuszczów obojętnych 10 cm x 10 cm</t>
  </si>
  <si>
    <t>Pakiet nr 1 - Opaski</t>
  </si>
  <si>
    <t>Podkład wyścielający z włókien poliestrowych pod gips 3 m x 10 cm</t>
  </si>
  <si>
    <t>Podkład wyścielający z włókien poliestrowych pod gips 3 m x 15 cm</t>
  </si>
  <si>
    <t>Podkład wyścielającyz włókien poliestrowych pod gips 3 m x 20 cm</t>
  </si>
  <si>
    <t>Lignina bielona niepyląca arkusze 40 cm x 60 cm (+/- 3 cm)</t>
  </si>
  <si>
    <t>Wata operacyjna bawełniano - wiskozowa x 500 g (70% bawełny- 30% wiskozy)</t>
  </si>
  <si>
    <t>Opatrunek jałowy z siatki bawełnianej z maścią neutralną dla skóry 10 cm x 10 cm</t>
  </si>
  <si>
    <t>Jałowy seton z podwijanymi brzegami ,roz.3mx5cm</t>
  </si>
  <si>
    <t>jałowe oznaczniki chirurgiczne(kolor czerwony,niebieski,żółty,biały)o szer.2mm dł 900mm, a’10szt</t>
  </si>
  <si>
    <t>jałowe oznaczniki chirurgiczne(kolor czerwony,niebieski,żółty,biały)o szer.3mm dł 900mm, a’10szt</t>
  </si>
  <si>
    <t>jałowe oznaczniki chirurgiczne(kolor czerwony,niebieski,żółty,biały)o szer.4mm dł 900mm, a’10szt</t>
  </si>
  <si>
    <t>jałowe tupfery kule  17N z RTG 20x20cm a’10szt zapakowane w opakowanie typu miękki blister</t>
  </si>
  <si>
    <t>Opatrunek włókninowy, mikroporowaty,elastyczny, jałowy, owalny, z centralnie  umieszczonym  wkładem  chłonnym  powleczonym  siateczką zapobiegającą przywieraniu do rany, klej akrylowy, 6,5cmx 9,5cm x50 szt.</t>
  </si>
  <si>
    <t>Jałowe kompresy włókninowe z nacięciem ,,Y” ,Roz.5x5cm,4W,40g/m2 zapakowane w opakowanie typu miękki blister  ,a’2szt. Sterylizowane w parze wodnej.</t>
  </si>
  <si>
    <t>Jałowe kompresy włókninowe z nacięciem ,,Y” ,Roz.10x10cm,4W,40g/m2 zapakowane w opakowanie typu miękki blister  ,a’2szt. Sterylizowane w parze wodnej.</t>
  </si>
  <si>
    <t>Opaska elastyczna tkana z zawartością bawełny, z zapinką wielokrotnego użytku, pakowana pojedynczo 4 m x 15 cm</t>
  </si>
  <si>
    <t>Opaska gipsowa wykonana z gazy min 17 nitkowej szybkowiążąca w czasie 4-6 minut,gips nakładany z obu stron opaski,zawartość gipsu naturalnego min.94%, możliwość obciążenia po 30 minutach 3 m x10 cm, na rolce tekturowej</t>
  </si>
  <si>
    <t>Opaska gipsowa wykonana z gazy min 17 nitkowej szybkowiążąca w czasie 4-6 minut,gips nakładany z obu stron opaski,zawartość gipsu naturalnego min.94%, możliwość obciążenia po 30 minutach 3 m x(14-15)cm, na rolce tekturowej</t>
  </si>
  <si>
    <t>Opaska gipsowa wykonana z gazy min 17 nitkowej szybkowiążąca w czasie 4-6 minut,gips nakładany z obu stron opaski,zawartość gipsu naturalnego min.94%, możliwość obciążenia po 30 minutach 3 m x20 cm, na rolce tekturowej</t>
  </si>
  <si>
    <t>Gaza 17 nitkowa szerokości 90 cm klasa II reguła 7</t>
  </si>
  <si>
    <t>Gaza 17 nitkowa jałowa 1 m x 1 m sterylizowana parą wodną klasa II reguła 7,tex15</t>
  </si>
  <si>
    <t>Kompresy gazowe jałowe, białe, niepylące, z podwijanymi brzegami sterylizowane parą wodną 8 warstw, 17 nitek 5 cm x 5 cm pakowane po 3 szt,klasa IIA reuła 7 tex 15</t>
  </si>
  <si>
    <t>Kompresy gazowe jałowe, białe, niepylące, z podwijanymi brzegami sterylizowane parą wodną 8 warstw, 17 nitek 7,5 cm x 7,5 cm pakowane po 3 szt,klasa IIA reuła 7 tex 15</t>
  </si>
  <si>
    <t>Kompresy gazowe jałowe, białe, niepylące, z podwijanymi brzegami sterylizowane parą wodną 8 warstw, 17 nitek 10 cm x 10 cm pakowane po 3 szt,klasa IIA reuła 7 tex 15</t>
  </si>
  <si>
    <t>Kompresy gazowe niejałowe białe, niepylące 16 warstw 17 nitek 5 cm x 5 cm x 100 szt,klasa IIA reuła 7 tex 15</t>
  </si>
  <si>
    <t>Kompresy gazowe niejałowe białe, niepylące 16 warstw 17 nitek 7,5 cm x 7,5 cm x 100 szt,klasa IIA reuła 7 tex 15</t>
  </si>
  <si>
    <t>Kompresy gazowe niejałowe białe, niepylące 16 warstw 17 nitek 10 cm x 10 cm x 100 szt,klasa IIA reuła 7 tex 15</t>
  </si>
  <si>
    <t>Tampony z gazy 20 nitkowej o wymiarach 24x24 cm, kula średnicy 30 mm niejałowe</t>
  </si>
  <si>
    <t>OPIS</t>
  </si>
  <si>
    <t>NAZWA</t>
  </si>
  <si>
    <t>jałowe tupfery kule  17N z 20x20cm a’30szt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</si>
  <si>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t>Jałowe  kompresy gazowe 17N  24W z RTG,Roz.10x20cm a’5szt Zapakowane w opakowanie typu miękki blister.</t>
  </si>
  <si>
    <t>jałowe tupfery kule  17N z RTG 20x20cm a’20szt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</si>
  <si>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t>Jałowe serwety gazowe 17N 4W z RTG +tasiemka ,Roz.45x70cm a’1szt . Zapakowane  w torebkę papierowo-foliową, oznakowany kierunek otwierania zgodnie z normą PN-EN 868-5 .Na zewnątrz opakowania etykieta z dwiema naklejkami umożliwiającymi wklejenie do dokumentacji z nr lot lub serii, datą ważności, identyfikacją producenta.Materiał gazowy  kl 2a Reg 7,sterylizowany w parze wodnej.</t>
  </si>
  <si>
    <t>Jałowe kompresy gazowe 16W z RTG,Roz.10x10cm a’50szt. Zapakowane  w torebkę papierowo-foliową, oznakowany kierunek otwierania zgodnie z normą PN-EN 868-5 .Na zewnątrz opakowania etykieta z dwiema naklejkami umożliwiającymi wklejenie do dokumentacji z nr lot lub serii, datą ważności, identyfikacją producenta.Materiał gazowy  kl 2a Reg 7,sterylizowany w parze wodnej.</t>
  </si>
  <si>
    <t>Jałowe kompresy gazowe 16W z RTG,Roz.10x10cm a’30szt.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</si>
  <si>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t>Jałowe kompresy gazowe 16W z RTG,Roz.10x10cm a’10szt.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</si>
  <si>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t>Jałowe kompresy gazowe 16W z RTG,Roz.10x10cm a’20szt.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</si>
  <si>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t>Jałowa opaska dziana 15cmx4m a’1szt. Zapakowana w torebkę papierowo-foliową, oznakowany kierunek otwierania zgodnie z normą PN-EN 868-5 . Na zewnątrz opakowania etykieta z dwiema naklejkami umożliwiającymi wklejenie do dokumentacji z nr lot lub serii, datą ważności, identyfikacją producenta.</t>
  </si>
  <si>
    <t>Jałowy kompres gazowy  17N 16W  roz.30x10cm a’1szt. Zapakowany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</si>
  <si>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t>Jałowa opaska elastyczna  15cmx5m a’1szt. Zapakowana w torebkę papierowo-foliową, oznakowany kierunek otwierania zgodnie z normą PN-EN 868-5 . Na zewnątrz opakowania etykieta z dwiema naklejkami umożliwiającymi wklejenie do dokumentacji z nr lot lub serii, datą ważności, identyfikacją producenta.</t>
  </si>
  <si>
    <t xml:space="preserve">op </t>
  </si>
  <si>
    <t>Jałowy pakiet zabiegowy do protezy kolana, 30szt kompresy gazowe17N 16W z RTG ,roz.10x10cm przewiązane po 10szt, 4szt serweta gazowa 17N 6W z  nitka RTG +tasiemka,Roz.45x45cm, 1szt opaska dziana 4x15cm, 1szt opaska elastyczna 15cmx5m, zapakowany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</si>
  <si>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t>Jałowy pakiet zabiegowy do laparotomii :  30szt  kompresy gazowe 17N 16W RTG 10x10 cm,   przewiązane po 10szt , 30szt tupfery kule  17N  20x20cm z RTG, 2szt  serweta operacyjna 17N 4W z nitką rtg + tasiemka 45x70cm, 1szt kompres gazowy  17N 16W,Roz.10x30cm, zapakowany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</si>
  <si>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t>Jałowy pakiet zabiegowy do artroskopii:  20szt  kompresy gazowe 17N 16W RTG 7,5x7,5cm przewiązane po 10szt, 1szt  opaska dziana 4x15 cm, 1szt opaska elastyczna 15cmx5m, zapakowany w torebkę papierowo-foliową, oznakowany kierunek otwierania zgodnie z normą PN-EN 868-5 . Na zewnątrz opakowania etykieta z dwiema naklejkami umożliwiającymi wklejenie do dokumentacji z nr lot lub serii, datą ważności, identyfikacją producenta.Materiał gazowy  kl 2a Reg 7,sterylizowany w parze wodnej.</t>
  </si>
  <si>
    <r>
      <t xml:space="preserve">Paski do nieinwazyjnego zamykania małych ran z klejem poliakrylowym </t>
    </r>
    <r>
      <rPr>
        <sz val="10"/>
        <rFont val="Arial"/>
        <family val="2"/>
      </rPr>
      <t xml:space="preserve"> 6mm</t>
    </r>
    <r>
      <rPr>
        <sz val="10"/>
        <color indexed="8"/>
        <rFont val="Arial"/>
        <family val="2"/>
      </rPr>
      <t xml:space="preserve"> x 76 mm x 3</t>
    </r>
  </si>
  <si>
    <t>Razem</t>
  </si>
  <si>
    <t>Podsumowanie</t>
  </si>
  <si>
    <t>Wszystkie kompresy musza mieć podwijane brzegi.</t>
  </si>
  <si>
    <t>Gaza bielona metodą  bezchlorową.</t>
  </si>
  <si>
    <t>Do każdej pozycji asortymentowej wymagane jest dołączenie próbek wyrobów po 1szt najmniejszego opakowania handlowego i opisanych ze wskazaniem  numeru pozycji.również wymagany jest spis próbek.</t>
  </si>
  <si>
    <t>Wymagane jest dostarczenie dokumentu potwierdzającego walidację procesu sterylizacji wyrobów stanowiących przedmiot oferty/zamówienia zgodnie z normą:PN-EN ISO 17665-1:2008(sterylizacja parą wodną w nadciśnieniu) w formie końcowego raportu z walidacji.lub raport ponownej kwalifikacji procesu sterylizacji(operacyjny i procesowy)</t>
  </si>
  <si>
    <t xml:space="preserve">Wycena szacunkowa </t>
  </si>
  <si>
    <t>Sprawa nr P/68/11/2013/OPATR</t>
  </si>
  <si>
    <t>kpl</t>
  </si>
  <si>
    <t>Ewakuator laparoskopowy ,poj 200 ml, kompatybilny z urzadzeniem do elektrochirurgii VIO</t>
  </si>
  <si>
    <t>Ewakuator laparoskopowy, poj. 410 ml,kompatybilny z urzadzeniem do elektrochirurgii VIO</t>
  </si>
  <si>
    <t>Zamawiający wymaga dołaczenia do oferty próbek zestawów do hemodializ w ilości 1 kpl (podłaczenie/rozłaczenie)</t>
  </si>
  <si>
    <t>Zestawy wprowadzające transradialne - Introducer do nakłucia tetnicy promieniowej</t>
  </si>
  <si>
    <t>Lp</t>
  </si>
  <si>
    <t>Parametr wymagany</t>
  </si>
  <si>
    <t>Potwierdzić lub podać parametry oferowane</t>
  </si>
  <si>
    <t>Nazwa produktu</t>
  </si>
  <si>
    <t>Numer katalogowy produktu lub grupy</t>
  </si>
  <si>
    <t>Producent</t>
  </si>
  <si>
    <t xml:space="preserve">Sposób sterylizacji produktu </t>
  </si>
  <si>
    <t xml:space="preserve">Dopuszczenia do stosowania, certyfikaty jakości </t>
  </si>
  <si>
    <t>Wymagany przedział długości koszulki 12 +/- 3cm</t>
  </si>
  <si>
    <t>Wymagana średnica koszulki 5F, 6F, 7F</t>
  </si>
  <si>
    <t>Posiada w komplecie prowadnik metalowy prosty lub zagięty do wyboru oraz igłę do nakłucia</t>
  </si>
  <si>
    <t>Igła pozwalająca łatwo nakłuć tętnice miażdżycowane, zwapniałe, ze zrostami powstałymi po wczesniejszych nakłuciach</t>
  </si>
  <si>
    <t>Wymagany prowadnik prosty o miękkiej koncówce (preferowana bardziej miękka)</t>
  </si>
  <si>
    <t>Zastawka zapewniająca optymalną hemostazę i niskie opory</t>
  </si>
  <si>
    <t>Atraumatyczna końcówka rozszerzadła i atraumatyczna koszulka, dajaca łatwe przejście przez ściany tetnic</t>
  </si>
  <si>
    <t>Pokrycie koszulki specjalną substancją zmniejszającą opory przy jej wprowadzaniu i usuwaniu</t>
  </si>
  <si>
    <t>Wymienić istotne informacje techniczne nie ujęte powyzej</t>
  </si>
  <si>
    <t>Opis parametrów technicznych zestawów transradialnych (pakiet nr 11)</t>
  </si>
  <si>
    <t>Ocena w pracowni na podstawie próbek</t>
  </si>
  <si>
    <t>TAK</t>
  </si>
  <si>
    <t>Podać nazwę i rodzaj substancji</t>
  </si>
  <si>
    <t>Wymienić</t>
  </si>
  <si>
    <t>Podać</t>
  </si>
  <si>
    <t xml:space="preserve">Podać nazwę, numer, </t>
  </si>
  <si>
    <t>Wymagania do pakietu nr 8</t>
  </si>
  <si>
    <t>Pakiet nr 2 - Podkłady pod gips</t>
  </si>
  <si>
    <t>Pakiet nr 3 - Opatrunki różne</t>
  </si>
  <si>
    <t>Pakiet nr 4 - Rękawy siatkowe</t>
  </si>
  <si>
    <t>Siatkowy rękaw elastyczny do podtrzymywania opatrunków na ramię i nogę dziecka, w stanie nierozciągniętym szer. 3,5 -4,5 zawartość bawełny min. 50%</t>
  </si>
  <si>
    <t>Pakiet nr 5 - Opatrunki specjalistyczne</t>
  </si>
  <si>
    <t>Pakiet nr 6 - Kompresy</t>
  </si>
  <si>
    <t>Pakiet nr 7 - Tampony</t>
  </si>
  <si>
    <t>Przylepiec hipoalergiczny pooperacyjny włókninowy jałowy  5 cm x 7,2</t>
  </si>
  <si>
    <t>Przylepiec hipoalergiczny pooperacyjny włókninowy jałowy  6 cm x 10 cm</t>
  </si>
  <si>
    <t>Przylepiec hipoalergiczny pooperacyjny włókninowy jałowy  8 cm x 10 cm</t>
  </si>
  <si>
    <t>Przylepiec hipoalergiczny pooperacyjny włókninowy jałowy  8 cm x 15 cm</t>
  </si>
  <si>
    <t>Przylepiec hipoalergiczny pooperacyjny włókninowy jałowy  8 cm x 20 cm</t>
  </si>
  <si>
    <t>Przylepiec hipoalergiczny pooperacyjny włókninowy jałowy  10 cm x 20 cm</t>
  </si>
  <si>
    <t>Przylepiec hipoalergiczny pooperacyjny włókninowy jałowy  25 cm x 10 cm</t>
  </si>
  <si>
    <t>Przylepiec hipoalergiczny pooperacyjny włókninowy jałowy  35 cm x 10 cm</t>
  </si>
  <si>
    <t>Uwaga! Zamawiający dopuszcza tolerancję w rozmiarze +/-10%</t>
  </si>
  <si>
    <t>Pakiet nr 8 - Opatrunki pooperacyjne jałowe</t>
  </si>
  <si>
    <t>Pakiet nr 9 - Plastry</t>
  </si>
  <si>
    <t>Plaster na elastycznej tkaninie lub włókninie, hypoalergiczny, rozciągliwy z papierem wyścielającym 20 cm x 10 m</t>
  </si>
  <si>
    <t>Plaster z opatrunkiem na tkaninie lub włókninie szer. 6 cm</t>
  </si>
  <si>
    <t xml:space="preserve">Pakiet nr 10- Opatrunki do mocowania wkłuć </t>
  </si>
  <si>
    <t>Pakiet nr 11 - Opatrunki śródoperacyjne</t>
  </si>
  <si>
    <t>Pakiet nr 12 - Zestawy do hemodializ</t>
  </si>
  <si>
    <t>Pakiet nr 13 - Ewakuator laparoskopowy</t>
  </si>
  <si>
    <t>Pakiet nr 14 - Zestawy transradialne</t>
  </si>
  <si>
    <t>Pakiet nr 15 - Zestawy do usuwania szwów</t>
  </si>
  <si>
    <t>Zestaw sterylny do usuwania szwów zawierający: 6 tupferów 20x20mm, 2 rękawiczki lateksowe bezpudrowe rozm. M, Penseta anatomiczna metalowa wielkości 10-12cm, Nożyczki metalowe wielkości 10-12cm, 2 naklejki samoprzylepne dołączane do dokumentacji pacjenta zawierające nr LOT, REF, oznaczeniem producenta i sterylność materiału</t>
  </si>
  <si>
    <t>Siatkowy rękaw elastyczny do podtrzymywania opatrunków w stanie nierozciągniętym szer. 3 cm zawartość bawełny min. 50%</t>
  </si>
  <si>
    <t>Siatkowy rękaw elastyczny do podtrzymywania opatrunków na tułów dziecka, głowę, udo, pachę w stanie nierozciągniętym szer. 5 cm  zawartość bawełny min. 50%</t>
  </si>
  <si>
    <t>Opatrunek dla ran wymagających aktywnego oczyszczania, do zmiany co 24 h pokryty od zewnątrz wodoodporną warstwą, przed użyciem aktywowany płynem Ringera, w rozmiarze 10x10cm</t>
  </si>
  <si>
    <t>Zestaw sterylny do hemodializy (podłączenie/rozłączenie) Podłączenie: serweta 45x45cm;  para rękawic latex pudrowane rozm. M lub S; 4kompresy z gazy 7,5x7,5cm; opatrunek samoprzylepny transparentny 6x7cm - 2 szt; podwójne przylepce z włókniny. Rozłączenie - para rękawic latex pudrowanych rozm. M lub S, rękawiczka diagnostyczna , pudrowa rozm L, 4 kompresy z gazy 7,5x7,5cm, opatrunek samoprzylepny 7x5cm w ilości 2 szt.</t>
  </si>
  <si>
    <t>Opatrunek  przezroczysty, półprzepuszczalny, jałowy samoprzylepny do mocowania wkłuć obwodowych z wcięciem, ramką i metką w rozmiarze 5,8 do 7cm x 7 do 9 cm</t>
  </si>
  <si>
    <t>Opatrunek  przezroczysty, półprzepuszczalny, sterylny, samoprzylepny  do mocowania wkłuć  z  ramką 10cm x 12 cm</t>
  </si>
  <si>
    <t>Opatrunek  przezroczysty, półprzepuszczalny, sterylny, samoprzylepny do mocowania wkłuć obwodowych z wcięciem, ramką i metką 5cm x 5,7 cm</t>
  </si>
  <si>
    <t>Pakiet nr 5a - Opatrunki specjalistyczne</t>
  </si>
  <si>
    <t>Pakiet nr 3a - Lignina i wata operacyjna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</si>
</sst>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9" fontId="4" fillId="0" borderId="0" xfId="0" applyNumberFormat="1" applyFont="1" applyAlignment="1">
      <alignment/>
    </xf>
    <xf numFmtId="9" fontId="2" fillId="0" borderId="10" xfId="0" applyNumberFormat="1" applyFont="1" applyBorder="1" applyAlignment="1">
      <alignment horizontal="center" wrapText="1"/>
    </xf>
    <xf numFmtId="9" fontId="4" fillId="0" borderId="10" xfId="0" applyNumberFormat="1" applyFont="1" applyFill="1" applyBorder="1" applyAlignment="1">
      <alignment/>
    </xf>
    <xf numFmtId="9" fontId="4" fillId="0" borderId="1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2" fontId="42" fillId="0" borderId="0" xfId="0" applyNumberFormat="1" applyFont="1" applyAlignment="1">
      <alignment/>
    </xf>
    <xf numFmtId="9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workbookViewId="0" topLeftCell="A13">
      <selection activeCell="C27" sqref="C27"/>
    </sheetView>
  </sheetViews>
  <sheetFormatPr defaultColWidth="8.796875" defaultRowHeight="14.25"/>
  <cols>
    <col min="1" max="1" width="3.5" style="10" bestFit="1" customWidth="1"/>
    <col min="2" max="2" width="65.8984375" style="5" customWidth="1"/>
    <col min="3" max="3" width="20.59765625" style="5" customWidth="1"/>
    <col min="4" max="4" width="3.3984375" style="10" bestFit="1" customWidth="1"/>
    <col min="5" max="5" width="6.8984375" style="10" bestFit="1" customWidth="1"/>
    <col min="6" max="6" width="7.09765625" style="11" customWidth="1"/>
    <col min="7" max="7" width="5" style="32" bestFit="1" customWidth="1"/>
    <col min="8" max="8" width="7" style="10" customWidth="1"/>
    <col min="9" max="9" width="10.8984375" style="12" customWidth="1"/>
    <col min="10" max="10" width="10.59765625" style="12" customWidth="1"/>
  </cols>
  <sheetData>
    <row r="1" ht="30" customHeight="1">
      <c r="A1" s="48" t="s">
        <v>79</v>
      </c>
    </row>
    <row r="2" spans="2:3" ht="14.25">
      <c r="B2" s="1" t="s">
        <v>78</v>
      </c>
      <c r="C2" s="1"/>
    </row>
    <row r="3" spans="2:3" ht="14.25">
      <c r="B3" s="1"/>
      <c r="C3" s="1"/>
    </row>
    <row r="4" spans="2:3" ht="14.25">
      <c r="B4" s="2" t="s">
        <v>26</v>
      </c>
      <c r="C4" s="2"/>
    </row>
    <row r="5" spans="1:10" ht="25.5">
      <c r="A5" s="3" t="s">
        <v>2</v>
      </c>
      <c r="B5" s="3" t="s">
        <v>54</v>
      </c>
      <c r="C5" s="3" t="s">
        <v>55</v>
      </c>
      <c r="D5" s="3" t="s">
        <v>3</v>
      </c>
      <c r="E5" s="3" t="s">
        <v>4</v>
      </c>
      <c r="F5" s="13" t="s">
        <v>5</v>
      </c>
      <c r="G5" s="33" t="s">
        <v>6</v>
      </c>
      <c r="H5" s="3" t="s">
        <v>7</v>
      </c>
      <c r="I5" s="14" t="s">
        <v>8</v>
      </c>
      <c r="J5" s="14" t="s">
        <v>9</v>
      </c>
    </row>
    <row r="6" spans="1:10" ht="14.25">
      <c r="A6" s="16">
        <v>1</v>
      </c>
      <c r="B6" s="4" t="s">
        <v>0</v>
      </c>
      <c r="C6" s="15"/>
      <c r="D6" s="16" t="s">
        <v>10</v>
      </c>
      <c r="E6" s="17">
        <v>25000</v>
      </c>
      <c r="F6" s="18"/>
      <c r="G6" s="34">
        <v>0.08</v>
      </c>
      <c r="H6" s="18">
        <f aca="true" t="shared" si="0" ref="H6:H11">F6*G6+F6</f>
        <v>0</v>
      </c>
      <c r="I6" s="19">
        <f aca="true" t="shared" si="1" ref="I6:I11">E6*F6</f>
        <v>0</v>
      </c>
      <c r="J6" s="19">
        <f aca="true" t="shared" si="2" ref="J6:J11">E6*H6</f>
        <v>0</v>
      </c>
    </row>
    <row r="7" spans="1:10" ht="14.25">
      <c r="A7" s="16">
        <v>2</v>
      </c>
      <c r="B7" s="4" t="s">
        <v>1</v>
      </c>
      <c r="C7" s="15"/>
      <c r="D7" s="16" t="s">
        <v>10</v>
      </c>
      <c r="E7" s="17">
        <v>15000</v>
      </c>
      <c r="F7" s="18"/>
      <c r="G7" s="34">
        <v>0.08</v>
      </c>
      <c r="H7" s="18">
        <f t="shared" si="0"/>
        <v>0</v>
      </c>
      <c r="I7" s="19">
        <f t="shared" si="1"/>
        <v>0</v>
      </c>
      <c r="J7" s="19">
        <f t="shared" si="2"/>
        <v>0</v>
      </c>
    </row>
    <row r="8" spans="1:10" ht="25.5">
      <c r="A8" s="16">
        <v>3</v>
      </c>
      <c r="B8" s="4" t="s">
        <v>41</v>
      </c>
      <c r="C8" s="20"/>
      <c r="D8" s="16" t="s">
        <v>10</v>
      </c>
      <c r="E8" s="17">
        <v>3500</v>
      </c>
      <c r="F8" s="18"/>
      <c r="G8" s="34">
        <v>0.08</v>
      </c>
      <c r="H8" s="18">
        <f t="shared" si="0"/>
        <v>0</v>
      </c>
      <c r="I8" s="19">
        <f t="shared" si="1"/>
        <v>0</v>
      </c>
      <c r="J8" s="19">
        <f t="shared" si="2"/>
        <v>0</v>
      </c>
    </row>
    <row r="9" spans="1:10" ht="38.25">
      <c r="A9" s="16">
        <v>4</v>
      </c>
      <c r="B9" s="4" t="s">
        <v>42</v>
      </c>
      <c r="C9" s="20"/>
      <c r="D9" s="16" t="s">
        <v>10</v>
      </c>
      <c r="E9" s="17">
        <v>1500</v>
      </c>
      <c r="F9" s="18"/>
      <c r="G9" s="34">
        <v>0.08</v>
      </c>
      <c r="H9" s="18">
        <f t="shared" si="0"/>
        <v>0</v>
      </c>
      <c r="I9" s="19">
        <f t="shared" si="1"/>
        <v>0</v>
      </c>
      <c r="J9" s="19">
        <f t="shared" si="2"/>
        <v>0</v>
      </c>
    </row>
    <row r="10" spans="1:10" ht="38.25">
      <c r="A10" s="16">
        <v>5</v>
      </c>
      <c r="B10" s="4" t="s">
        <v>43</v>
      </c>
      <c r="C10" s="20"/>
      <c r="D10" s="16" t="s">
        <v>10</v>
      </c>
      <c r="E10" s="17">
        <v>3000</v>
      </c>
      <c r="F10" s="18"/>
      <c r="G10" s="34">
        <v>0.08</v>
      </c>
      <c r="H10" s="18">
        <f t="shared" si="0"/>
        <v>0</v>
      </c>
      <c r="I10" s="19">
        <f t="shared" si="1"/>
        <v>0</v>
      </c>
      <c r="J10" s="19">
        <f t="shared" si="2"/>
        <v>0</v>
      </c>
    </row>
    <row r="11" spans="1:10" ht="38.25">
      <c r="A11" s="16">
        <v>6</v>
      </c>
      <c r="B11" s="4" t="s">
        <v>44</v>
      </c>
      <c r="C11" s="20"/>
      <c r="D11" s="16" t="s">
        <v>10</v>
      </c>
      <c r="E11" s="17">
        <v>2000</v>
      </c>
      <c r="F11" s="18"/>
      <c r="G11" s="34">
        <v>0.08</v>
      </c>
      <c r="H11" s="18">
        <f t="shared" si="0"/>
        <v>0</v>
      </c>
      <c r="I11" s="19">
        <f t="shared" si="1"/>
        <v>0</v>
      </c>
      <c r="J11" s="19">
        <f t="shared" si="2"/>
        <v>0</v>
      </c>
    </row>
    <row r="12" spans="6:10" ht="14.25">
      <c r="F12" s="42" t="s">
        <v>72</v>
      </c>
      <c r="I12" s="52">
        <f>SUM(I6:I11)</f>
        <v>0</v>
      </c>
      <c r="J12" s="52">
        <f>SUM(J6:J11)</f>
        <v>0</v>
      </c>
    </row>
    <row r="13" spans="6:10" ht="14.25">
      <c r="F13" s="42"/>
      <c r="I13" s="53"/>
      <c r="J13" s="53"/>
    </row>
    <row r="14" spans="2:3" ht="14.25">
      <c r="B14" s="2" t="s">
        <v>110</v>
      </c>
      <c r="C14" s="2"/>
    </row>
    <row r="15" spans="1:10" ht="25.5">
      <c r="A15" s="3" t="s">
        <v>2</v>
      </c>
      <c r="B15" s="3" t="s">
        <v>54</v>
      </c>
      <c r="C15" s="3" t="s">
        <v>55</v>
      </c>
      <c r="D15" s="3" t="s">
        <v>3</v>
      </c>
      <c r="E15" s="3" t="s">
        <v>4</v>
      </c>
      <c r="F15" s="13" t="s">
        <v>5</v>
      </c>
      <c r="G15" s="33" t="s">
        <v>6</v>
      </c>
      <c r="H15" s="3" t="s">
        <v>7</v>
      </c>
      <c r="I15" s="14" t="s">
        <v>8</v>
      </c>
      <c r="J15" s="14" t="s">
        <v>9</v>
      </c>
    </row>
    <row r="16" spans="1:10" ht="14.25">
      <c r="A16" s="16">
        <v>1</v>
      </c>
      <c r="B16" s="4" t="s">
        <v>27</v>
      </c>
      <c r="C16" s="20"/>
      <c r="D16" s="16" t="s">
        <v>10</v>
      </c>
      <c r="E16" s="17">
        <v>2000</v>
      </c>
      <c r="F16" s="18"/>
      <c r="G16" s="34">
        <v>0.08</v>
      </c>
      <c r="H16" s="18">
        <f>F16*G16+F16</f>
        <v>0</v>
      </c>
      <c r="I16" s="19">
        <f>E16*F16</f>
        <v>0</v>
      </c>
      <c r="J16" s="19">
        <f>E16*H16</f>
        <v>0</v>
      </c>
    </row>
    <row r="17" spans="1:10" ht="14.25">
      <c r="A17" s="16">
        <v>2</v>
      </c>
      <c r="B17" s="4" t="s">
        <v>28</v>
      </c>
      <c r="C17" s="20"/>
      <c r="D17" s="16" t="s">
        <v>10</v>
      </c>
      <c r="E17" s="17">
        <v>2500</v>
      </c>
      <c r="F17" s="18"/>
      <c r="G17" s="34">
        <v>0.08</v>
      </c>
      <c r="H17" s="18">
        <f>F17*G17+F17</f>
        <v>0</v>
      </c>
      <c r="I17" s="19">
        <f>E17*F17</f>
        <v>0</v>
      </c>
      <c r="J17" s="19">
        <f>E17*H17</f>
        <v>0</v>
      </c>
    </row>
    <row r="18" spans="1:10" ht="14.25">
      <c r="A18" s="16">
        <v>3</v>
      </c>
      <c r="B18" s="4" t="s">
        <v>29</v>
      </c>
      <c r="C18" s="20"/>
      <c r="D18" s="16" t="s">
        <v>10</v>
      </c>
      <c r="E18" s="17">
        <v>1000</v>
      </c>
      <c r="F18" s="18"/>
      <c r="G18" s="34">
        <v>0.08</v>
      </c>
      <c r="H18" s="18">
        <f>F18*G18+F18</f>
        <v>0</v>
      </c>
      <c r="I18" s="19">
        <f>E18*F18</f>
        <v>0</v>
      </c>
      <c r="J18" s="19">
        <f>E18*H18</f>
        <v>0</v>
      </c>
    </row>
    <row r="19" spans="6:10" ht="14.25">
      <c r="F19" s="42" t="s">
        <v>72</v>
      </c>
      <c r="I19" s="52">
        <f>SUM(I16:I18)</f>
        <v>0</v>
      </c>
      <c r="J19" s="52">
        <f>SUM(J16:J18)</f>
        <v>0</v>
      </c>
    </row>
    <row r="21" spans="2:3" ht="21" customHeight="1">
      <c r="B21" s="2" t="s">
        <v>111</v>
      </c>
      <c r="C21" s="2"/>
    </row>
    <row r="22" spans="1:10" ht="25.5">
      <c r="A22" s="3" t="s">
        <v>2</v>
      </c>
      <c r="B22" s="3" t="s">
        <v>54</v>
      </c>
      <c r="C22" s="3" t="s">
        <v>55</v>
      </c>
      <c r="D22" s="3" t="s">
        <v>3</v>
      </c>
      <c r="E22" s="3" t="s">
        <v>4</v>
      </c>
      <c r="F22" s="13" t="s">
        <v>5</v>
      </c>
      <c r="G22" s="33" t="s">
        <v>6</v>
      </c>
      <c r="H22" s="3" t="s">
        <v>7</v>
      </c>
      <c r="I22" s="14" t="s">
        <v>8</v>
      </c>
      <c r="J22" s="14" t="s">
        <v>9</v>
      </c>
    </row>
    <row r="23" spans="1:10" ht="14.25">
      <c r="A23" s="16">
        <v>1</v>
      </c>
      <c r="B23" s="4" t="s">
        <v>45</v>
      </c>
      <c r="C23" s="20"/>
      <c r="D23" s="16" t="s">
        <v>12</v>
      </c>
      <c r="E23" s="17">
        <v>2000</v>
      </c>
      <c r="F23" s="18"/>
      <c r="G23" s="34">
        <v>0.08</v>
      </c>
      <c r="H23" s="18">
        <f>F23*G23+F23</f>
        <v>0</v>
      </c>
      <c r="I23" s="19">
        <f>E23*F23</f>
        <v>0</v>
      </c>
      <c r="J23" s="19">
        <f>E23*H23</f>
        <v>0</v>
      </c>
    </row>
    <row r="24" spans="1:10" ht="14.25">
      <c r="A24" s="16">
        <v>2</v>
      </c>
      <c r="B24" s="4" t="s">
        <v>46</v>
      </c>
      <c r="C24" s="20"/>
      <c r="D24" s="16" t="s">
        <v>10</v>
      </c>
      <c r="E24" s="17">
        <v>15000</v>
      </c>
      <c r="F24" s="18"/>
      <c r="G24" s="34">
        <v>0.08</v>
      </c>
      <c r="H24" s="18">
        <f>F24*G24+F24</f>
        <v>0</v>
      </c>
      <c r="I24" s="19">
        <f>E24*F24</f>
        <v>0</v>
      </c>
      <c r="J24" s="19">
        <f>E24*H24</f>
        <v>0</v>
      </c>
    </row>
    <row r="25" spans="1:10" ht="25.5">
      <c r="A25" s="16">
        <v>6</v>
      </c>
      <c r="B25" s="4" t="s">
        <v>71</v>
      </c>
      <c r="C25" s="4"/>
      <c r="D25" s="16" t="s">
        <v>14</v>
      </c>
      <c r="E25" s="17">
        <v>2400</v>
      </c>
      <c r="F25" s="18"/>
      <c r="G25" s="34">
        <v>0.08</v>
      </c>
      <c r="H25" s="18">
        <f>F25*G25+F25</f>
        <v>0</v>
      </c>
      <c r="I25" s="19">
        <f>E25*F25</f>
        <v>0</v>
      </c>
      <c r="J25" s="19">
        <f>E25*H25</f>
        <v>0</v>
      </c>
    </row>
    <row r="26" spans="6:10" ht="14.25">
      <c r="F26" s="42" t="s">
        <v>72</v>
      </c>
      <c r="I26" s="52">
        <f>SUM(I23:I25)</f>
        <v>0</v>
      </c>
      <c r="J26" s="52">
        <f>SUM(J23:J25)</f>
        <v>0</v>
      </c>
    </row>
    <row r="27" spans="6:10" ht="14.25">
      <c r="F27" s="42"/>
      <c r="I27" s="53"/>
      <c r="J27" s="53"/>
    </row>
    <row r="28" spans="6:10" ht="14.25">
      <c r="F28" s="42"/>
      <c r="I28" s="53"/>
      <c r="J28" s="53"/>
    </row>
    <row r="29" spans="6:10" ht="14.25">
      <c r="F29" s="42"/>
      <c r="I29" s="53"/>
      <c r="J29" s="53"/>
    </row>
    <row r="30" spans="6:10" ht="14.25">
      <c r="F30" s="42"/>
      <c r="I30" s="53"/>
      <c r="J30" s="53"/>
    </row>
    <row r="31" spans="6:10" ht="14.25">
      <c r="F31" s="42"/>
      <c r="I31" s="53"/>
      <c r="J31" s="53"/>
    </row>
    <row r="32" spans="2:3" ht="14.25">
      <c r="B32" s="2" t="s">
        <v>145</v>
      </c>
      <c r="C32" s="2"/>
    </row>
    <row r="33" spans="1:10" ht="25.5">
      <c r="A33" s="3" t="s">
        <v>2</v>
      </c>
      <c r="B33" s="3" t="s">
        <v>54</v>
      </c>
      <c r="C33" s="3" t="s">
        <v>55</v>
      </c>
      <c r="D33" s="3" t="s">
        <v>3</v>
      </c>
      <c r="E33" s="3" t="s">
        <v>4</v>
      </c>
      <c r="F33" s="13" t="s">
        <v>5</v>
      </c>
      <c r="G33" s="33" t="s">
        <v>6</v>
      </c>
      <c r="H33" s="3" t="s">
        <v>7</v>
      </c>
      <c r="I33" s="14" t="s">
        <v>8</v>
      </c>
      <c r="J33" s="14" t="s">
        <v>9</v>
      </c>
    </row>
    <row r="34" spans="1:10" ht="14.25">
      <c r="A34" s="16">
        <v>3</v>
      </c>
      <c r="B34" s="4" t="s">
        <v>11</v>
      </c>
      <c r="C34" s="4"/>
      <c r="D34" s="16" t="s">
        <v>10</v>
      </c>
      <c r="E34" s="17">
        <v>200</v>
      </c>
      <c r="F34" s="18"/>
      <c r="G34" s="34">
        <v>0.08</v>
      </c>
      <c r="H34" s="50">
        <f>F34*G34+F34</f>
        <v>0</v>
      </c>
      <c r="I34" s="19">
        <f>E34*F34</f>
        <v>0</v>
      </c>
      <c r="J34" s="19">
        <f>E34*H34</f>
        <v>0</v>
      </c>
    </row>
    <row r="35" spans="1:10" ht="14.25">
      <c r="A35" s="16">
        <v>4</v>
      </c>
      <c r="B35" s="4" t="s">
        <v>30</v>
      </c>
      <c r="C35" s="4"/>
      <c r="D35" s="16" t="s">
        <v>13</v>
      </c>
      <c r="E35" s="17">
        <v>1600</v>
      </c>
      <c r="F35" s="18"/>
      <c r="G35" s="34">
        <v>0.08</v>
      </c>
      <c r="H35" s="50">
        <f>F35*G35+F35</f>
        <v>0</v>
      </c>
      <c r="I35" s="19">
        <f>E35*F35</f>
        <v>0</v>
      </c>
      <c r="J35" s="19">
        <f>E35*H35</f>
        <v>0</v>
      </c>
    </row>
    <row r="36" spans="1:10" ht="14.25">
      <c r="A36" s="16">
        <v>5</v>
      </c>
      <c r="B36" s="4" t="s">
        <v>31</v>
      </c>
      <c r="C36" s="4"/>
      <c r="D36" s="16" t="s">
        <v>14</v>
      </c>
      <c r="E36" s="17">
        <v>350</v>
      </c>
      <c r="F36" s="18"/>
      <c r="G36" s="34">
        <v>0.08</v>
      </c>
      <c r="H36" s="50">
        <f>F36*G36+F36</f>
        <v>0</v>
      </c>
      <c r="I36" s="19">
        <f>E36*F36</f>
        <v>0</v>
      </c>
      <c r="J36" s="19">
        <f>E36*H36</f>
        <v>0</v>
      </c>
    </row>
    <row r="37" spans="1:10" ht="14.25">
      <c r="A37" s="67"/>
      <c r="B37" s="68"/>
      <c r="C37" s="68"/>
      <c r="D37" s="67"/>
      <c r="E37" s="69"/>
      <c r="F37" s="42" t="s">
        <v>72</v>
      </c>
      <c r="G37" s="71"/>
      <c r="H37" s="70"/>
      <c r="I37" s="19">
        <f>SUM(I34:I36)</f>
        <v>0</v>
      </c>
      <c r="J37" s="19">
        <f>SUM(J34:J36)</f>
        <v>0</v>
      </c>
    </row>
    <row r="38" spans="1:10" ht="14.25">
      <c r="A38" s="67"/>
      <c r="B38" s="68"/>
      <c r="C38" s="68"/>
      <c r="D38" s="67"/>
      <c r="E38" s="69"/>
      <c r="F38" s="70"/>
      <c r="G38" s="71"/>
      <c r="H38" s="70"/>
      <c r="I38" s="51"/>
      <c r="J38" s="51"/>
    </row>
    <row r="39" spans="6:10" ht="14.25">
      <c r="F39" s="42"/>
      <c r="I39" s="53"/>
      <c r="J39" s="53"/>
    </row>
    <row r="40" spans="2:3" ht="14.25">
      <c r="B40" s="2" t="s">
        <v>112</v>
      </c>
      <c r="C40" s="2"/>
    </row>
    <row r="41" spans="1:10" ht="25.5">
      <c r="A41" s="3" t="s">
        <v>2</v>
      </c>
      <c r="B41" s="3" t="s">
        <v>54</v>
      </c>
      <c r="C41" s="3" t="s">
        <v>55</v>
      </c>
      <c r="D41" s="3" t="s">
        <v>3</v>
      </c>
      <c r="E41" s="3" t="s">
        <v>4</v>
      </c>
      <c r="F41" s="13" t="s">
        <v>5</v>
      </c>
      <c r="G41" s="33" t="s">
        <v>6</v>
      </c>
      <c r="H41" s="3" t="s">
        <v>7</v>
      </c>
      <c r="I41" s="14" t="s">
        <v>8</v>
      </c>
      <c r="J41" s="14" t="s">
        <v>9</v>
      </c>
    </row>
    <row r="42" spans="1:10" ht="25.5">
      <c r="A42" s="16">
        <v>1</v>
      </c>
      <c r="B42" s="4" t="s">
        <v>113</v>
      </c>
      <c r="C42" s="20"/>
      <c r="D42" s="16" t="s">
        <v>12</v>
      </c>
      <c r="E42" s="17">
        <v>500</v>
      </c>
      <c r="F42" s="18"/>
      <c r="G42" s="34">
        <v>0.08</v>
      </c>
      <c r="H42" s="18">
        <f>F42*G42+F42</f>
        <v>0</v>
      </c>
      <c r="I42" s="19">
        <f>E42*F42</f>
        <v>0</v>
      </c>
      <c r="J42" s="19">
        <f>E42*H42</f>
        <v>0</v>
      </c>
    </row>
    <row r="43" spans="1:10" ht="25.5">
      <c r="A43" s="16">
        <v>2</v>
      </c>
      <c r="B43" s="4" t="s">
        <v>137</v>
      </c>
      <c r="C43" s="20"/>
      <c r="D43" s="16" t="s">
        <v>12</v>
      </c>
      <c r="E43" s="17">
        <v>500</v>
      </c>
      <c r="F43" s="18"/>
      <c r="G43" s="34">
        <v>0.08</v>
      </c>
      <c r="H43" s="18">
        <f>F43*G43+F43</f>
        <v>0</v>
      </c>
      <c r="I43" s="19">
        <f>E43*F43</f>
        <v>0</v>
      </c>
      <c r="J43" s="19">
        <f>E43*H43</f>
        <v>0</v>
      </c>
    </row>
    <row r="44" spans="1:10" ht="25.5">
      <c r="A44" s="16">
        <v>3</v>
      </c>
      <c r="B44" s="4" t="s">
        <v>138</v>
      </c>
      <c r="C44" s="20"/>
      <c r="D44" s="16" t="s">
        <v>12</v>
      </c>
      <c r="E44" s="17">
        <v>625</v>
      </c>
      <c r="F44" s="18"/>
      <c r="G44" s="34">
        <v>0.08</v>
      </c>
      <c r="H44" s="18">
        <f>F44*G44+F44</f>
        <v>0</v>
      </c>
      <c r="I44" s="19">
        <f>E44*F44</f>
        <v>0</v>
      </c>
      <c r="J44" s="19">
        <f>E44*H44</f>
        <v>0</v>
      </c>
    </row>
    <row r="45" spans="6:10" ht="14.25">
      <c r="F45" s="42" t="s">
        <v>72</v>
      </c>
      <c r="I45" s="52">
        <f>SUM(I42:I44)</f>
        <v>0</v>
      </c>
      <c r="J45" s="52">
        <f>SUM(J42:J44)</f>
        <v>0</v>
      </c>
    </row>
    <row r="46" spans="6:10" ht="14.25">
      <c r="F46" s="42"/>
      <c r="I46" s="53"/>
      <c r="J46" s="53"/>
    </row>
    <row r="47" spans="6:10" ht="14.25">
      <c r="F47" s="42"/>
      <c r="I47" s="53"/>
      <c r="J47" s="53"/>
    </row>
    <row r="48" spans="6:10" ht="14.25">
      <c r="F48" s="42"/>
      <c r="I48" s="53"/>
      <c r="J48" s="53"/>
    </row>
    <row r="49" spans="6:10" ht="14.25">
      <c r="F49" s="42"/>
      <c r="I49" s="53"/>
      <c r="J49" s="53"/>
    </row>
    <row r="50" spans="6:10" ht="14.25">
      <c r="F50" s="42"/>
      <c r="I50" s="53"/>
      <c r="J50" s="53"/>
    </row>
    <row r="51" spans="6:10" ht="14.25">
      <c r="F51" s="42"/>
      <c r="I51" s="53"/>
      <c r="J51" s="53"/>
    </row>
    <row r="52" spans="6:10" ht="14.25">
      <c r="F52" s="42"/>
      <c r="I52" s="53"/>
      <c r="J52" s="53"/>
    </row>
    <row r="54" spans="2:3" ht="14.25">
      <c r="B54" s="2" t="s">
        <v>114</v>
      </c>
      <c r="C54" s="2"/>
    </row>
    <row r="55" spans="1:10" ht="25.5">
      <c r="A55" s="3" t="s">
        <v>2</v>
      </c>
      <c r="B55" s="3" t="s">
        <v>54</v>
      </c>
      <c r="C55" s="3" t="s">
        <v>55</v>
      </c>
      <c r="D55" s="3" t="s">
        <v>3</v>
      </c>
      <c r="E55" s="3" t="s">
        <v>4</v>
      </c>
      <c r="F55" s="13" t="s">
        <v>5</v>
      </c>
      <c r="G55" s="33" t="s">
        <v>6</v>
      </c>
      <c r="H55" s="3" t="s">
        <v>7</v>
      </c>
      <c r="I55" s="14" t="s">
        <v>8</v>
      </c>
      <c r="J55" s="14" t="s">
        <v>9</v>
      </c>
    </row>
    <row r="56" spans="1:10" ht="25.5">
      <c r="A56" s="16">
        <v>2</v>
      </c>
      <c r="B56" s="4" t="s">
        <v>16</v>
      </c>
      <c r="C56" s="4"/>
      <c r="D56" s="16" t="s">
        <v>10</v>
      </c>
      <c r="E56" s="17">
        <v>100</v>
      </c>
      <c r="F56" s="18"/>
      <c r="G56" s="34">
        <v>0.08</v>
      </c>
      <c r="H56" s="18">
        <f aca="true" t="shared" si="3" ref="H56:H61">F56*G56+F56</f>
        <v>0</v>
      </c>
      <c r="I56" s="19">
        <f aca="true" t="shared" si="4" ref="I56:I61">E56*F56</f>
        <v>0</v>
      </c>
      <c r="J56" s="19">
        <f aca="true" t="shared" si="5" ref="J56:J61">E56*H56</f>
        <v>0</v>
      </c>
    </row>
    <row r="57" spans="1:10" ht="25.5">
      <c r="A57" s="16">
        <v>4</v>
      </c>
      <c r="B57" s="4" t="s">
        <v>18</v>
      </c>
      <c r="C57" s="4"/>
      <c r="D57" s="16" t="s">
        <v>10</v>
      </c>
      <c r="E57" s="17">
        <v>200</v>
      </c>
      <c r="F57" s="18"/>
      <c r="G57" s="34">
        <v>0.08</v>
      </c>
      <c r="H57" s="18">
        <f t="shared" si="3"/>
        <v>0</v>
      </c>
      <c r="I57" s="19">
        <f t="shared" si="4"/>
        <v>0</v>
      </c>
      <c r="J57" s="19">
        <f t="shared" si="5"/>
        <v>0</v>
      </c>
    </row>
    <row r="58" spans="1:10" ht="14.25">
      <c r="A58" s="16">
        <v>5</v>
      </c>
      <c r="B58" s="4" t="s">
        <v>32</v>
      </c>
      <c r="C58" s="4"/>
      <c r="D58" s="16" t="s">
        <v>10</v>
      </c>
      <c r="E58" s="17">
        <v>800</v>
      </c>
      <c r="F58" s="18"/>
      <c r="G58" s="34">
        <v>0.08</v>
      </c>
      <c r="H58" s="18">
        <f t="shared" si="3"/>
        <v>0</v>
      </c>
      <c r="I58" s="19">
        <f t="shared" si="4"/>
        <v>0</v>
      </c>
      <c r="J58" s="19">
        <f t="shared" si="5"/>
        <v>0</v>
      </c>
    </row>
    <row r="59" spans="1:10" ht="14.25">
      <c r="A59" s="16">
        <v>6</v>
      </c>
      <c r="B59" s="4" t="s">
        <v>24</v>
      </c>
      <c r="C59" s="4"/>
      <c r="D59" s="16" t="s">
        <v>10</v>
      </c>
      <c r="E59" s="17">
        <v>100</v>
      </c>
      <c r="F59" s="18"/>
      <c r="G59" s="34">
        <v>0.08</v>
      </c>
      <c r="H59" s="18">
        <f t="shared" si="3"/>
        <v>0</v>
      </c>
      <c r="I59" s="19">
        <f t="shared" si="4"/>
        <v>0</v>
      </c>
      <c r="J59" s="19">
        <f t="shared" si="5"/>
        <v>0</v>
      </c>
    </row>
    <row r="60" spans="1:10" ht="38.25">
      <c r="A60" s="16">
        <v>7</v>
      </c>
      <c r="B60" s="4" t="s">
        <v>139</v>
      </c>
      <c r="C60" s="4"/>
      <c r="D60" s="16" t="s">
        <v>10</v>
      </c>
      <c r="E60" s="17">
        <v>70</v>
      </c>
      <c r="F60" s="18"/>
      <c r="G60" s="34">
        <v>0.08</v>
      </c>
      <c r="H60" s="18">
        <f t="shared" si="3"/>
        <v>0</v>
      </c>
      <c r="I60" s="19">
        <f t="shared" si="4"/>
        <v>0</v>
      </c>
      <c r="J60" s="19">
        <f t="shared" si="5"/>
        <v>0</v>
      </c>
    </row>
    <row r="61" spans="1:10" ht="25.5">
      <c r="A61" s="16">
        <v>8</v>
      </c>
      <c r="B61" s="4" t="s">
        <v>25</v>
      </c>
      <c r="C61" s="4"/>
      <c r="D61" s="16" t="s">
        <v>10</v>
      </c>
      <c r="E61" s="17">
        <v>80</v>
      </c>
      <c r="F61" s="18"/>
      <c r="G61" s="34">
        <v>0.08</v>
      </c>
      <c r="H61" s="18">
        <f t="shared" si="3"/>
        <v>0</v>
      </c>
      <c r="I61" s="19">
        <f t="shared" si="4"/>
        <v>0</v>
      </c>
      <c r="J61" s="19">
        <f t="shared" si="5"/>
        <v>0</v>
      </c>
    </row>
    <row r="62" spans="6:10" ht="14.25">
      <c r="F62" s="42" t="s">
        <v>72</v>
      </c>
      <c r="I62" s="52">
        <f>SUM(I56:I61)</f>
        <v>0</v>
      </c>
      <c r="J62" s="52">
        <f>SUM(J56:J61)</f>
        <v>0</v>
      </c>
    </row>
    <row r="63" spans="6:10" ht="14.25">
      <c r="F63" s="42"/>
      <c r="I63" s="53"/>
      <c r="J63" s="53"/>
    </row>
    <row r="64" spans="6:10" ht="14.25">
      <c r="F64" s="42"/>
      <c r="I64" s="53"/>
      <c r="J64" s="53"/>
    </row>
    <row r="65" spans="2:3" ht="14.25">
      <c r="B65" s="2" t="s">
        <v>144</v>
      </c>
      <c r="C65" s="2"/>
    </row>
    <row r="66" spans="1:10" ht="25.5">
      <c r="A66" s="3" t="s">
        <v>2</v>
      </c>
      <c r="B66" s="3" t="s">
        <v>54</v>
      </c>
      <c r="C66" s="3" t="s">
        <v>55</v>
      </c>
      <c r="D66" s="3" t="s">
        <v>3</v>
      </c>
      <c r="E66" s="3" t="s">
        <v>4</v>
      </c>
      <c r="F66" s="13" t="s">
        <v>5</v>
      </c>
      <c r="G66" s="33" t="s">
        <v>6</v>
      </c>
      <c r="H66" s="3" t="s">
        <v>7</v>
      </c>
      <c r="I66" s="14" t="s">
        <v>8</v>
      </c>
      <c r="J66" s="14" t="s">
        <v>9</v>
      </c>
    </row>
    <row r="67" spans="1:10" ht="25.5">
      <c r="A67" s="16">
        <v>1</v>
      </c>
      <c r="B67" s="4" t="s">
        <v>15</v>
      </c>
      <c r="C67" s="4"/>
      <c r="D67" s="16" t="s">
        <v>10</v>
      </c>
      <c r="E67" s="17">
        <v>300</v>
      </c>
      <c r="F67" s="18"/>
      <c r="G67" s="34">
        <v>0.08</v>
      </c>
      <c r="H67" s="18">
        <f>F67*G67+F67</f>
        <v>0</v>
      </c>
      <c r="I67" s="19">
        <f>E67*F67</f>
        <v>0</v>
      </c>
      <c r="J67" s="19">
        <f>E67*H67</f>
        <v>0</v>
      </c>
    </row>
    <row r="68" spans="1:10" ht="14.25">
      <c r="A68" s="16">
        <v>3</v>
      </c>
      <c r="B68" s="4" t="s">
        <v>17</v>
      </c>
      <c r="C68" s="4"/>
      <c r="D68" s="16" t="s">
        <v>10</v>
      </c>
      <c r="E68" s="17">
        <v>150</v>
      </c>
      <c r="F68" s="18"/>
      <c r="G68" s="34">
        <v>0.08</v>
      </c>
      <c r="H68" s="18">
        <f>F68*G68+F68</f>
        <v>0</v>
      </c>
      <c r="I68" s="19">
        <f>E68*F68</f>
        <v>0</v>
      </c>
      <c r="J68" s="19">
        <f>E68*H68</f>
        <v>0</v>
      </c>
    </row>
    <row r="69" spans="1:10" ht="14.25">
      <c r="A69" s="67"/>
      <c r="B69" s="68"/>
      <c r="C69" s="68"/>
      <c r="D69" s="67"/>
      <c r="E69" s="69"/>
      <c r="F69" s="42" t="s">
        <v>72</v>
      </c>
      <c r="G69" s="71"/>
      <c r="H69" s="70"/>
      <c r="I69" s="19">
        <f>SUM(I67:I68)</f>
        <v>0</v>
      </c>
      <c r="J69" s="19">
        <f>SUM(J67:J68)</f>
        <v>0</v>
      </c>
    </row>
    <row r="70" spans="1:10" ht="14.25">
      <c r="A70" s="67"/>
      <c r="B70" s="68"/>
      <c r="C70" s="68"/>
      <c r="D70" s="67"/>
      <c r="E70" s="69"/>
      <c r="F70" s="70"/>
      <c r="G70" s="71"/>
      <c r="H70" s="70"/>
      <c r="I70" s="51"/>
      <c r="J70" s="51"/>
    </row>
    <row r="72" spans="2:3" ht="14.25">
      <c r="B72" s="2" t="s">
        <v>115</v>
      </c>
      <c r="C72" s="2"/>
    </row>
    <row r="73" spans="1:10" ht="25.5">
      <c r="A73" s="3" t="s">
        <v>2</v>
      </c>
      <c r="B73" s="3" t="s">
        <v>54</v>
      </c>
      <c r="C73" s="3" t="s">
        <v>55</v>
      </c>
      <c r="D73" s="3" t="s">
        <v>3</v>
      </c>
      <c r="E73" s="3" t="s">
        <v>4</v>
      </c>
      <c r="F73" s="13" t="s">
        <v>5</v>
      </c>
      <c r="G73" s="33" t="s">
        <v>6</v>
      </c>
      <c r="H73" s="3" t="s">
        <v>7</v>
      </c>
      <c r="I73" s="14" t="s">
        <v>8</v>
      </c>
      <c r="J73" s="14" t="s">
        <v>9</v>
      </c>
    </row>
    <row r="74" spans="1:10" ht="25.5">
      <c r="A74" s="17">
        <v>1</v>
      </c>
      <c r="B74" s="4" t="s">
        <v>47</v>
      </c>
      <c r="C74" s="20"/>
      <c r="D74" s="16" t="s">
        <v>14</v>
      </c>
      <c r="E74" s="17">
        <v>150000</v>
      </c>
      <c r="F74" s="18"/>
      <c r="G74" s="34">
        <v>0.08</v>
      </c>
      <c r="H74" s="18">
        <f aca="true" t="shared" si="6" ref="H74:H79">F74*G74+F74</f>
        <v>0</v>
      </c>
      <c r="I74" s="19">
        <f aca="true" t="shared" si="7" ref="I74:I79">E74*F74</f>
        <v>0</v>
      </c>
      <c r="J74" s="19">
        <f aca="true" t="shared" si="8" ref="J74:J79">E74*H74</f>
        <v>0</v>
      </c>
    </row>
    <row r="75" spans="1:10" ht="25.5">
      <c r="A75" s="17">
        <v>2</v>
      </c>
      <c r="B75" s="4" t="s">
        <v>48</v>
      </c>
      <c r="C75" s="20"/>
      <c r="D75" s="16" t="s">
        <v>14</v>
      </c>
      <c r="E75" s="17">
        <v>140000</v>
      </c>
      <c r="F75" s="18"/>
      <c r="G75" s="34">
        <v>0.08</v>
      </c>
      <c r="H75" s="18">
        <f t="shared" si="6"/>
        <v>0</v>
      </c>
      <c r="I75" s="19">
        <f t="shared" si="7"/>
        <v>0</v>
      </c>
      <c r="J75" s="19">
        <f t="shared" si="8"/>
        <v>0</v>
      </c>
    </row>
    <row r="76" spans="1:10" ht="25.5">
      <c r="A76" s="17">
        <v>3</v>
      </c>
      <c r="B76" s="4" t="s">
        <v>49</v>
      </c>
      <c r="C76" s="20"/>
      <c r="D76" s="16" t="s">
        <v>14</v>
      </c>
      <c r="E76" s="17">
        <v>80000</v>
      </c>
      <c r="F76" s="18"/>
      <c r="G76" s="34">
        <v>0.08</v>
      </c>
      <c r="H76" s="18">
        <f t="shared" si="6"/>
        <v>0</v>
      </c>
      <c r="I76" s="19">
        <f t="shared" si="7"/>
        <v>0</v>
      </c>
      <c r="J76" s="19">
        <f t="shared" si="8"/>
        <v>0</v>
      </c>
    </row>
    <row r="77" spans="1:10" ht="25.5">
      <c r="A77" s="17">
        <v>4</v>
      </c>
      <c r="B77" s="4" t="s">
        <v>50</v>
      </c>
      <c r="C77" s="20"/>
      <c r="D77" s="16" t="s">
        <v>14</v>
      </c>
      <c r="E77" s="17">
        <v>2000</v>
      </c>
      <c r="F77" s="18"/>
      <c r="G77" s="34">
        <v>0.08</v>
      </c>
      <c r="H77" s="18">
        <f t="shared" si="6"/>
        <v>0</v>
      </c>
      <c r="I77" s="19">
        <f t="shared" si="7"/>
        <v>0</v>
      </c>
      <c r="J77" s="19">
        <f t="shared" si="8"/>
        <v>0</v>
      </c>
    </row>
    <row r="78" spans="1:10" ht="25.5">
      <c r="A78" s="17">
        <v>5</v>
      </c>
      <c r="B78" s="4" t="s">
        <v>51</v>
      </c>
      <c r="C78" s="20"/>
      <c r="D78" s="16" t="s">
        <v>14</v>
      </c>
      <c r="E78" s="17">
        <v>1300</v>
      </c>
      <c r="F78" s="18"/>
      <c r="G78" s="34">
        <v>0.08</v>
      </c>
      <c r="H78" s="18">
        <f t="shared" si="6"/>
        <v>0</v>
      </c>
      <c r="I78" s="19">
        <f t="shared" si="7"/>
        <v>0</v>
      </c>
      <c r="J78" s="19">
        <f t="shared" si="8"/>
        <v>0</v>
      </c>
    </row>
    <row r="79" spans="1:10" ht="25.5">
      <c r="A79" s="17">
        <v>6</v>
      </c>
      <c r="B79" s="4" t="s">
        <v>52</v>
      </c>
      <c r="C79" s="20"/>
      <c r="D79" s="16" t="s">
        <v>14</v>
      </c>
      <c r="E79" s="17">
        <v>2500</v>
      </c>
      <c r="F79" s="18"/>
      <c r="G79" s="34">
        <v>0.08</v>
      </c>
      <c r="H79" s="18">
        <f t="shared" si="6"/>
        <v>0</v>
      </c>
      <c r="I79" s="19">
        <f t="shared" si="7"/>
        <v>0</v>
      </c>
      <c r="J79" s="19">
        <f t="shared" si="8"/>
        <v>0</v>
      </c>
    </row>
    <row r="80" spans="2:10" ht="14.25">
      <c r="B80" s="6"/>
      <c r="F80" s="42" t="s">
        <v>72</v>
      </c>
      <c r="I80" s="52">
        <f>SUM(I74:I79)</f>
        <v>0</v>
      </c>
      <c r="J80" s="52">
        <f>SUM(J74:J79)</f>
        <v>0</v>
      </c>
    </row>
    <row r="81" spans="2:10" ht="14.25">
      <c r="B81" s="6"/>
      <c r="F81" s="42"/>
      <c r="I81" s="53"/>
      <c r="J81" s="53"/>
    </row>
    <row r="83" spans="2:3" ht="14.25">
      <c r="B83" s="2" t="s">
        <v>116</v>
      </c>
      <c r="C83" s="2"/>
    </row>
    <row r="84" spans="1:10" ht="25.5">
      <c r="A84" s="3" t="s">
        <v>2</v>
      </c>
      <c r="B84" s="3" t="s">
        <v>54</v>
      </c>
      <c r="C84" s="3" t="s">
        <v>55</v>
      </c>
      <c r="D84" s="3" t="s">
        <v>3</v>
      </c>
      <c r="E84" s="3" t="s">
        <v>4</v>
      </c>
      <c r="F84" s="13" t="s">
        <v>5</v>
      </c>
      <c r="G84" s="33" t="s">
        <v>6</v>
      </c>
      <c r="H84" s="3" t="s">
        <v>7</v>
      </c>
      <c r="I84" s="14" t="s">
        <v>8</v>
      </c>
      <c r="J84" s="14" t="s">
        <v>9</v>
      </c>
    </row>
    <row r="85" spans="1:10" ht="14.25">
      <c r="A85" s="17">
        <v>1</v>
      </c>
      <c r="B85" s="4" t="s">
        <v>53</v>
      </c>
      <c r="C85" s="22"/>
      <c r="D85" s="16" t="s">
        <v>10</v>
      </c>
      <c r="E85" s="17">
        <v>20000</v>
      </c>
      <c r="F85" s="18"/>
      <c r="G85" s="34">
        <v>0.08</v>
      </c>
      <c r="H85" s="18">
        <f>F85*G85+F85</f>
        <v>0</v>
      </c>
      <c r="I85" s="19">
        <f>E85*F85</f>
        <v>0</v>
      </c>
      <c r="J85" s="19">
        <f>E85*H85</f>
        <v>0</v>
      </c>
    </row>
    <row r="86" spans="6:10" ht="14.25">
      <c r="F86" s="42" t="s">
        <v>72</v>
      </c>
      <c r="I86" s="52">
        <f>SUM(I85:I85)</f>
        <v>0</v>
      </c>
      <c r="J86" s="52">
        <f>SUM(J85:J85)</f>
        <v>0</v>
      </c>
    </row>
    <row r="87" spans="6:10" ht="14.25">
      <c r="F87" s="42"/>
      <c r="I87" s="53"/>
      <c r="J87" s="53"/>
    </row>
    <row r="89" spans="2:3" ht="14.25">
      <c r="B89" s="2" t="s">
        <v>126</v>
      </c>
      <c r="C89" s="2"/>
    </row>
    <row r="90" spans="1:10" ht="25.5">
      <c r="A90" s="3" t="s">
        <v>2</v>
      </c>
      <c r="B90" s="3" t="s">
        <v>54</v>
      </c>
      <c r="C90" s="3" t="s">
        <v>55</v>
      </c>
      <c r="D90" s="3" t="s">
        <v>3</v>
      </c>
      <c r="E90" s="3" t="s">
        <v>4</v>
      </c>
      <c r="F90" s="13" t="s">
        <v>5</v>
      </c>
      <c r="G90" s="33" t="s">
        <v>6</v>
      </c>
      <c r="H90" s="3" t="s">
        <v>7</v>
      </c>
      <c r="I90" s="14" t="s">
        <v>8</v>
      </c>
      <c r="J90" s="14" t="s">
        <v>9</v>
      </c>
    </row>
    <row r="91" spans="1:10" ht="14.25">
      <c r="A91" s="16">
        <v>1</v>
      </c>
      <c r="B91" s="4" t="s">
        <v>117</v>
      </c>
      <c r="C91" s="23"/>
      <c r="D91" s="16" t="s">
        <v>10</v>
      </c>
      <c r="E91" s="17">
        <v>7000</v>
      </c>
      <c r="F91" s="18"/>
      <c r="G91" s="34">
        <v>0.08</v>
      </c>
      <c r="H91" s="18">
        <f aca="true" t="shared" si="9" ref="H91:H98">F91*G91+F91</f>
        <v>0</v>
      </c>
      <c r="I91" s="19">
        <f aca="true" t="shared" si="10" ref="I91:I98">E91*F91</f>
        <v>0</v>
      </c>
      <c r="J91" s="19">
        <f aca="true" t="shared" si="11" ref="J91:J98">E91*H91</f>
        <v>0</v>
      </c>
    </row>
    <row r="92" spans="1:10" ht="14.25">
      <c r="A92" s="16">
        <v>2</v>
      </c>
      <c r="B92" s="4" t="s">
        <v>118</v>
      </c>
      <c r="C92" s="23"/>
      <c r="D92" s="16" t="s">
        <v>10</v>
      </c>
      <c r="E92" s="17">
        <v>6100</v>
      </c>
      <c r="F92" s="18"/>
      <c r="G92" s="34">
        <v>0.08</v>
      </c>
      <c r="H92" s="18">
        <f t="shared" si="9"/>
        <v>0</v>
      </c>
      <c r="I92" s="19">
        <f t="shared" si="10"/>
        <v>0</v>
      </c>
      <c r="J92" s="19">
        <f t="shared" si="11"/>
        <v>0</v>
      </c>
    </row>
    <row r="93" spans="1:10" ht="14.25">
      <c r="A93" s="16">
        <v>3</v>
      </c>
      <c r="B93" s="4" t="s">
        <v>119</v>
      </c>
      <c r="C93" s="23"/>
      <c r="D93" s="16" t="s">
        <v>10</v>
      </c>
      <c r="E93" s="17">
        <v>7000</v>
      </c>
      <c r="F93" s="18"/>
      <c r="G93" s="34">
        <v>0.08</v>
      </c>
      <c r="H93" s="18">
        <f t="shared" si="9"/>
        <v>0</v>
      </c>
      <c r="I93" s="19">
        <f t="shared" si="10"/>
        <v>0</v>
      </c>
      <c r="J93" s="19">
        <f t="shared" si="11"/>
        <v>0</v>
      </c>
    </row>
    <row r="94" spans="1:10" ht="14.25">
      <c r="A94" s="16">
        <v>4</v>
      </c>
      <c r="B94" s="4" t="s">
        <v>120</v>
      </c>
      <c r="C94" s="23"/>
      <c r="D94" s="16" t="s">
        <v>10</v>
      </c>
      <c r="E94" s="17">
        <v>6000</v>
      </c>
      <c r="F94" s="18"/>
      <c r="G94" s="34">
        <v>0.08</v>
      </c>
      <c r="H94" s="18">
        <f t="shared" si="9"/>
        <v>0</v>
      </c>
      <c r="I94" s="19">
        <f t="shared" si="10"/>
        <v>0</v>
      </c>
      <c r="J94" s="19">
        <f t="shared" si="11"/>
        <v>0</v>
      </c>
    </row>
    <row r="95" spans="1:10" ht="14.25">
      <c r="A95" s="16">
        <v>5</v>
      </c>
      <c r="B95" s="4" t="s">
        <v>121</v>
      </c>
      <c r="C95" s="23"/>
      <c r="D95" s="16" t="s">
        <v>10</v>
      </c>
      <c r="E95" s="17">
        <v>3500</v>
      </c>
      <c r="F95" s="18"/>
      <c r="G95" s="34">
        <v>0.08</v>
      </c>
      <c r="H95" s="18">
        <f t="shared" si="9"/>
        <v>0</v>
      </c>
      <c r="I95" s="19">
        <f t="shared" si="10"/>
        <v>0</v>
      </c>
      <c r="J95" s="19">
        <f t="shared" si="11"/>
        <v>0</v>
      </c>
    </row>
    <row r="96" spans="1:10" ht="14.25">
      <c r="A96" s="16">
        <v>6</v>
      </c>
      <c r="B96" s="4" t="s">
        <v>122</v>
      </c>
      <c r="C96" s="23"/>
      <c r="D96" s="16" t="s">
        <v>10</v>
      </c>
      <c r="E96" s="17">
        <v>4000</v>
      </c>
      <c r="F96" s="18"/>
      <c r="G96" s="34">
        <v>0.08</v>
      </c>
      <c r="H96" s="18">
        <f t="shared" si="9"/>
        <v>0</v>
      </c>
      <c r="I96" s="19">
        <f t="shared" si="10"/>
        <v>0</v>
      </c>
      <c r="J96" s="19">
        <f t="shared" si="11"/>
        <v>0</v>
      </c>
    </row>
    <row r="97" spans="1:10" ht="14.25">
      <c r="A97" s="16">
        <v>7</v>
      </c>
      <c r="B97" s="4" t="s">
        <v>123</v>
      </c>
      <c r="C97" s="23"/>
      <c r="D97" s="16" t="s">
        <v>10</v>
      </c>
      <c r="E97" s="17">
        <v>4000</v>
      </c>
      <c r="F97" s="18"/>
      <c r="G97" s="34">
        <v>0.08</v>
      </c>
      <c r="H97" s="18">
        <f t="shared" si="9"/>
        <v>0</v>
      </c>
      <c r="I97" s="19">
        <f t="shared" si="10"/>
        <v>0</v>
      </c>
      <c r="J97" s="19">
        <f t="shared" si="11"/>
        <v>0</v>
      </c>
    </row>
    <row r="98" spans="1:10" ht="14.25">
      <c r="A98" s="16">
        <v>8</v>
      </c>
      <c r="B98" s="4" t="s">
        <v>124</v>
      </c>
      <c r="C98" s="23"/>
      <c r="D98" s="16" t="s">
        <v>10</v>
      </c>
      <c r="E98" s="17">
        <v>3000</v>
      </c>
      <c r="F98" s="18"/>
      <c r="G98" s="34">
        <v>0.08</v>
      </c>
      <c r="H98" s="18">
        <f t="shared" si="9"/>
        <v>0</v>
      </c>
      <c r="I98" s="19">
        <f t="shared" si="10"/>
        <v>0</v>
      </c>
      <c r="J98" s="19">
        <f t="shared" si="11"/>
        <v>0</v>
      </c>
    </row>
    <row r="99" spans="6:10" ht="14.25">
      <c r="F99" s="42" t="s">
        <v>72</v>
      </c>
      <c r="I99" s="52">
        <f>SUM(I91:I98)</f>
        <v>0</v>
      </c>
      <c r="J99" s="52">
        <f>SUM(J91:J98)</f>
        <v>0</v>
      </c>
    </row>
    <row r="100" spans="2:10" ht="14.25">
      <c r="B100" s="1" t="s">
        <v>125</v>
      </c>
      <c r="F100" s="42"/>
      <c r="I100" s="53"/>
      <c r="J100" s="53"/>
    </row>
    <row r="101" spans="6:10" ht="14.25">
      <c r="F101" s="42"/>
      <c r="I101" s="53"/>
      <c r="J101" s="53"/>
    </row>
    <row r="102" spans="6:10" ht="14.25">
      <c r="F102" s="42"/>
      <c r="I102" s="53"/>
      <c r="J102" s="53"/>
    </row>
    <row r="104" spans="2:3" ht="14.25">
      <c r="B104" s="2" t="s">
        <v>127</v>
      </c>
      <c r="C104" s="2"/>
    </row>
    <row r="105" spans="1:10" ht="25.5">
      <c r="A105" s="3" t="s">
        <v>2</v>
      </c>
      <c r="B105" s="3" t="s">
        <v>54</v>
      </c>
      <c r="C105" s="3" t="s">
        <v>55</v>
      </c>
      <c r="D105" s="3" t="s">
        <v>3</v>
      </c>
      <c r="E105" s="3" t="s">
        <v>4</v>
      </c>
      <c r="F105" s="13" t="s">
        <v>5</v>
      </c>
      <c r="G105" s="33" t="s">
        <v>6</v>
      </c>
      <c r="H105" s="3" t="s">
        <v>7</v>
      </c>
      <c r="I105" s="14" t="s">
        <v>8</v>
      </c>
      <c r="J105" s="14" t="s">
        <v>9</v>
      </c>
    </row>
    <row r="106" spans="1:10" ht="25.5">
      <c r="A106" s="16">
        <v>1</v>
      </c>
      <c r="B106" s="4" t="s">
        <v>19</v>
      </c>
      <c r="C106" s="20"/>
      <c r="D106" s="16" t="s">
        <v>10</v>
      </c>
      <c r="E106" s="17">
        <v>1300</v>
      </c>
      <c r="F106" s="18"/>
      <c r="G106" s="34">
        <v>0.08</v>
      </c>
      <c r="H106" s="18">
        <f aca="true" t="shared" si="12" ref="H106:H112">F106*G106+F106</f>
        <v>0</v>
      </c>
      <c r="I106" s="19">
        <f aca="true" t="shared" si="13" ref="I106:I112">E106*F106</f>
        <v>0</v>
      </c>
      <c r="J106" s="19">
        <f aca="true" t="shared" si="14" ref="J106:J112">E106*H106</f>
        <v>0</v>
      </c>
    </row>
    <row r="107" spans="1:10" ht="25.5">
      <c r="A107" s="16">
        <v>2</v>
      </c>
      <c r="B107" s="4" t="s">
        <v>20</v>
      </c>
      <c r="C107" s="20"/>
      <c r="D107" s="16" t="s">
        <v>10</v>
      </c>
      <c r="E107" s="17">
        <v>3500</v>
      </c>
      <c r="F107" s="18"/>
      <c r="G107" s="34">
        <v>0.08</v>
      </c>
      <c r="H107" s="18">
        <f t="shared" si="12"/>
        <v>0</v>
      </c>
      <c r="I107" s="19">
        <f t="shared" si="13"/>
        <v>0</v>
      </c>
      <c r="J107" s="19">
        <f t="shared" si="14"/>
        <v>0</v>
      </c>
    </row>
    <row r="108" spans="1:10" ht="14.25">
      <c r="A108" s="16">
        <v>3</v>
      </c>
      <c r="B108" s="4" t="s">
        <v>21</v>
      </c>
      <c r="C108" s="20"/>
      <c r="D108" s="16" t="s">
        <v>10</v>
      </c>
      <c r="E108" s="17">
        <v>800</v>
      </c>
      <c r="F108" s="18"/>
      <c r="G108" s="34">
        <v>0.08</v>
      </c>
      <c r="H108" s="18">
        <f t="shared" si="12"/>
        <v>0</v>
      </c>
      <c r="I108" s="19">
        <f t="shared" si="13"/>
        <v>0</v>
      </c>
      <c r="J108" s="19">
        <f t="shared" si="14"/>
        <v>0</v>
      </c>
    </row>
    <row r="109" spans="1:10" ht="14.25">
      <c r="A109" s="16">
        <v>4</v>
      </c>
      <c r="B109" s="4" t="s">
        <v>22</v>
      </c>
      <c r="C109" s="20"/>
      <c r="D109" s="16" t="s">
        <v>10</v>
      </c>
      <c r="E109" s="17">
        <v>2000</v>
      </c>
      <c r="F109" s="18"/>
      <c r="G109" s="34">
        <v>0.08</v>
      </c>
      <c r="H109" s="18">
        <f t="shared" si="12"/>
        <v>0</v>
      </c>
      <c r="I109" s="19">
        <f t="shared" si="13"/>
        <v>0</v>
      </c>
      <c r="J109" s="19">
        <f t="shared" si="14"/>
        <v>0</v>
      </c>
    </row>
    <row r="110" spans="1:10" ht="14.25">
      <c r="A110" s="16">
        <v>5</v>
      </c>
      <c r="B110" s="4" t="s">
        <v>23</v>
      </c>
      <c r="C110" s="4"/>
      <c r="D110" s="16" t="s">
        <v>10</v>
      </c>
      <c r="E110" s="17">
        <v>500</v>
      </c>
      <c r="F110" s="18"/>
      <c r="G110" s="34">
        <v>0.08</v>
      </c>
      <c r="H110" s="18">
        <f t="shared" si="12"/>
        <v>0</v>
      </c>
      <c r="I110" s="19">
        <f t="shared" si="13"/>
        <v>0</v>
      </c>
      <c r="J110" s="19">
        <f t="shared" si="14"/>
        <v>0</v>
      </c>
    </row>
    <row r="111" spans="1:10" ht="25.5">
      <c r="A111" s="16">
        <v>6</v>
      </c>
      <c r="B111" s="4" t="s">
        <v>128</v>
      </c>
      <c r="C111" s="4"/>
      <c r="D111" s="16" t="s">
        <v>10</v>
      </c>
      <c r="E111" s="17">
        <v>200</v>
      </c>
      <c r="F111" s="18"/>
      <c r="G111" s="34">
        <v>0.08</v>
      </c>
      <c r="H111" s="18">
        <f t="shared" si="12"/>
        <v>0</v>
      </c>
      <c r="I111" s="19">
        <f t="shared" si="13"/>
        <v>0</v>
      </c>
      <c r="J111" s="19">
        <f t="shared" si="14"/>
        <v>0</v>
      </c>
    </row>
    <row r="112" spans="1:10" ht="14.25">
      <c r="A112" s="16">
        <v>7</v>
      </c>
      <c r="B112" s="4" t="s">
        <v>129</v>
      </c>
      <c r="C112" s="4"/>
      <c r="D112" s="16" t="s">
        <v>12</v>
      </c>
      <c r="E112" s="17">
        <v>400</v>
      </c>
      <c r="F112" s="18"/>
      <c r="G112" s="34">
        <v>0.08</v>
      </c>
      <c r="H112" s="18">
        <f t="shared" si="12"/>
        <v>0</v>
      </c>
      <c r="I112" s="19">
        <f t="shared" si="13"/>
        <v>0</v>
      </c>
      <c r="J112" s="19">
        <f t="shared" si="14"/>
        <v>0</v>
      </c>
    </row>
    <row r="113" spans="6:10" ht="14.25">
      <c r="F113" s="42" t="s">
        <v>72</v>
      </c>
      <c r="I113" s="52">
        <f>SUM(I106:I112)</f>
        <v>0</v>
      </c>
      <c r="J113" s="52">
        <f>SUM(J106:J112)</f>
        <v>0</v>
      </c>
    </row>
    <row r="114" spans="6:10" ht="14.25">
      <c r="F114" s="42"/>
      <c r="I114" s="53"/>
      <c r="J114" s="53"/>
    </row>
    <row r="115" spans="2:5" ht="14.25">
      <c r="B115" s="41" t="s">
        <v>130</v>
      </c>
      <c r="C115" s="7"/>
      <c r="D115" s="7"/>
      <c r="E115" s="7"/>
    </row>
    <row r="116" spans="1:10" ht="25.5">
      <c r="A116" s="3" t="s">
        <v>2</v>
      </c>
      <c r="B116" s="3" t="s">
        <v>54</v>
      </c>
      <c r="C116" s="3" t="s">
        <v>55</v>
      </c>
      <c r="D116" s="3" t="s">
        <v>3</v>
      </c>
      <c r="E116" s="3" t="s">
        <v>4</v>
      </c>
      <c r="F116" s="13" t="s">
        <v>5</v>
      </c>
      <c r="G116" s="33" t="s">
        <v>6</v>
      </c>
      <c r="H116" s="3" t="s">
        <v>7</v>
      </c>
      <c r="I116" s="14" t="s">
        <v>8</v>
      </c>
      <c r="J116" s="14" t="s">
        <v>9</v>
      </c>
    </row>
    <row r="117" spans="1:10" ht="25.5">
      <c r="A117" s="16">
        <v>1</v>
      </c>
      <c r="B117" s="4" t="s">
        <v>141</v>
      </c>
      <c r="C117" s="20"/>
      <c r="D117" s="16" t="s">
        <v>10</v>
      </c>
      <c r="E117" s="17">
        <v>30000</v>
      </c>
      <c r="F117" s="18"/>
      <c r="G117" s="34">
        <v>0.08</v>
      </c>
      <c r="H117" s="50">
        <f>F117*G117+F117</f>
        <v>0</v>
      </c>
      <c r="I117" s="19">
        <f>E117*F117</f>
        <v>0</v>
      </c>
      <c r="J117" s="19">
        <f>E117*H117</f>
        <v>0</v>
      </c>
    </row>
    <row r="118" spans="1:10" ht="25.5">
      <c r="A118" s="16">
        <v>2</v>
      </c>
      <c r="B118" s="4" t="s">
        <v>142</v>
      </c>
      <c r="C118" s="20"/>
      <c r="D118" s="16" t="s">
        <v>10</v>
      </c>
      <c r="E118" s="17">
        <v>1500</v>
      </c>
      <c r="F118" s="18"/>
      <c r="G118" s="34">
        <v>0.08</v>
      </c>
      <c r="H118" s="50">
        <f>F118*G118+F118</f>
        <v>0</v>
      </c>
      <c r="I118" s="19">
        <f>E118*F118</f>
        <v>0</v>
      </c>
      <c r="J118" s="19">
        <f>E118*H118</f>
        <v>0</v>
      </c>
    </row>
    <row r="119" spans="1:10" ht="25.5">
      <c r="A119" s="16">
        <v>3</v>
      </c>
      <c r="B119" s="4" t="s">
        <v>143</v>
      </c>
      <c r="C119" s="20"/>
      <c r="D119" s="16" t="s">
        <v>10</v>
      </c>
      <c r="E119" s="17">
        <v>500</v>
      </c>
      <c r="F119" s="18"/>
      <c r="G119" s="34">
        <v>0.08</v>
      </c>
      <c r="H119" s="50">
        <f>F119*G119+F119</f>
        <v>0</v>
      </c>
      <c r="I119" s="19">
        <f>E119*F119</f>
        <v>0</v>
      </c>
      <c r="J119" s="19">
        <f>E119*H119</f>
        <v>0</v>
      </c>
    </row>
    <row r="120" spans="6:10" ht="14.25">
      <c r="F120" s="42" t="s">
        <v>72</v>
      </c>
      <c r="I120" s="52">
        <f>SUM(I117:I119)</f>
        <v>0</v>
      </c>
      <c r="J120" s="52">
        <f>SUM(J117:J119)</f>
        <v>0</v>
      </c>
    </row>
    <row r="121" spans="6:10" ht="14.25">
      <c r="F121" s="42"/>
      <c r="I121" s="53"/>
      <c r="J121" s="53"/>
    </row>
    <row r="122" spans="9:10" ht="14.25">
      <c r="I122" s="21"/>
      <c r="J122" s="21"/>
    </row>
    <row r="123" spans="2:5" ht="28.5" customHeight="1">
      <c r="B123" s="41" t="s">
        <v>131</v>
      </c>
      <c r="C123" s="7"/>
      <c r="D123" s="7"/>
      <c r="E123" s="7"/>
    </row>
    <row r="124" spans="1:10" ht="27" customHeight="1">
      <c r="A124" s="3" t="s">
        <v>2</v>
      </c>
      <c r="B124" s="3" t="s">
        <v>54</v>
      </c>
      <c r="C124" s="3" t="s">
        <v>55</v>
      </c>
      <c r="D124" s="3" t="s">
        <v>3</v>
      </c>
      <c r="E124" s="3" t="s">
        <v>4</v>
      </c>
      <c r="F124" s="13" t="s">
        <v>5</v>
      </c>
      <c r="G124" s="33" t="s">
        <v>6</v>
      </c>
      <c r="H124" s="3" t="s">
        <v>7</v>
      </c>
      <c r="I124" s="14" t="s">
        <v>8</v>
      </c>
      <c r="J124" s="14" t="s">
        <v>9</v>
      </c>
    </row>
    <row r="125" spans="1:10" ht="76.5">
      <c r="A125" s="31">
        <v>1</v>
      </c>
      <c r="B125" s="8" t="s">
        <v>70</v>
      </c>
      <c r="C125" s="24"/>
      <c r="D125" s="25" t="s">
        <v>14</v>
      </c>
      <c r="E125" s="25">
        <v>350</v>
      </c>
      <c r="F125" s="26"/>
      <c r="G125" s="35">
        <v>0.08</v>
      </c>
      <c r="H125" s="38">
        <f aca="true" t="shared" si="15" ref="H125:H146">F125*G125+F125</f>
        <v>0</v>
      </c>
      <c r="I125" s="39">
        <f aca="true" t="shared" si="16" ref="I125:I146">E125*F125</f>
        <v>0</v>
      </c>
      <c r="J125" s="39">
        <f aca="true" t="shared" si="17" ref="J125:J146">E125*H125</f>
        <v>0</v>
      </c>
    </row>
    <row r="126" spans="1:10" ht="102">
      <c r="A126" s="31">
        <v>2</v>
      </c>
      <c r="B126" s="8" t="s">
        <v>69</v>
      </c>
      <c r="C126" s="8"/>
      <c r="D126" s="25" t="s">
        <v>14</v>
      </c>
      <c r="E126" s="25">
        <v>300</v>
      </c>
      <c r="F126" s="26"/>
      <c r="G126" s="35">
        <v>0.08</v>
      </c>
      <c r="H126" s="38">
        <f t="shared" si="15"/>
        <v>0</v>
      </c>
      <c r="I126" s="39">
        <f t="shared" si="16"/>
        <v>0</v>
      </c>
      <c r="J126" s="39">
        <f t="shared" si="17"/>
        <v>0</v>
      </c>
    </row>
    <row r="127" spans="1:10" ht="89.25">
      <c r="A127" s="31">
        <v>3</v>
      </c>
      <c r="B127" s="8" t="s">
        <v>68</v>
      </c>
      <c r="C127" s="27"/>
      <c r="D127" s="25" t="s">
        <v>67</v>
      </c>
      <c r="E127" s="25">
        <v>100</v>
      </c>
      <c r="F127" s="26"/>
      <c r="G127" s="35">
        <v>0.08</v>
      </c>
      <c r="H127" s="38">
        <f t="shared" si="15"/>
        <v>0</v>
      </c>
      <c r="I127" s="39">
        <f t="shared" si="16"/>
        <v>0</v>
      </c>
      <c r="J127" s="39">
        <f t="shared" si="17"/>
        <v>0</v>
      </c>
    </row>
    <row r="128" spans="1:10" ht="14.25">
      <c r="A128" s="31">
        <v>4</v>
      </c>
      <c r="B128" s="8" t="s">
        <v>33</v>
      </c>
      <c r="C128" s="8"/>
      <c r="D128" s="25" t="s">
        <v>10</v>
      </c>
      <c r="E128" s="25">
        <v>300</v>
      </c>
      <c r="F128" s="26"/>
      <c r="G128" s="35">
        <v>0.08</v>
      </c>
      <c r="H128" s="38">
        <f t="shared" si="15"/>
        <v>0</v>
      </c>
      <c r="I128" s="39">
        <f t="shared" si="16"/>
        <v>0</v>
      </c>
      <c r="J128" s="39">
        <f t="shared" si="17"/>
        <v>0</v>
      </c>
    </row>
    <row r="129" spans="1:10" ht="63.75">
      <c r="A129" s="31">
        <v>5</v>
      </c>
      <c r="B129" s="8" t="s">
        <v>65</v>
      </c>
      <c r="C129" s="8"/>
      <c r="D129" s="25" t="s">
        <v>10</v>
      </c>
      <c r="E129" s="25">
        <v>600</v>
      </c>
      <c r="F129" s="26"/>
      <c r="G129" s="35">
        <v>0.08</v>
      </c>
      <c r="H129" s="38">
        <f t="shared" si="15"/>
        <v>0</v>
      </c>
      <c r="I129" s="39">
        <f t="shared" si="16"/>
        <v>0</v>
      </c>
      <c r="J129" s="39">
        <f t="shared" si="17"/>
        <v>0</v>
      </c>
    </row>
    <row r="130" spans="1:10" ht="25.5">
      <c r="A130" s="31">
        <v>6</v>
      </c>
      <c r="B130" s="8" t="s">
        <v>57</v>
      </c>
      <c r="C130" s="8"/>
      <c r="D130" s="25" t="s">
        <v>14</v>
      </c>
      <c r="E130" s="25">
        <v>400</v>
      </c>
      <c r="F130" s="26"/>
      <c r="G130" s="35">
        <v>0.08</v>
      </c>
      <c r="H130" s="38">
        <f t="shared" si="15"/>
        <v>0</v>
      </c>
      <c r="I130" s="39">
        <f t="shared" si="16"/>
        <v>0</v>
      </c>
      <c r="J130" s="39">
        <f t="shared" si="17"/>
        <v>0</v>
      </c>
    </row>
    <row r="131" spans="1:10" ht="51">
      <c r="A131" s="31">
        <v>7</v>
      </c>
      <c r="B131" s="8" t="s">
        <v>66</v>
      </c>
      <c r="C131" s="8"/>
      <c r="D131" s="25" t="s">
        <v>10</v>
      </c>
      <c r="E131" s="25">
        <v>400</v>
      </c>
      <c r="F131" s="26"/>
      <c r="G131" s="35">
        <v>0.08</v>
      </c>
      <c r="H131" s="38">
        <f t="shared" si="15"/>
        <v>0</v>
      </c>
      <c r="I131" s="39">
        <f t="shared" si="16"/>
        <v>0</v>
      </c>
      <c r="J131" s="39">
        <f t="shared" si="17"/>
        <v>0</v>
      </c>
    </row>
    <row r="132" spans="1:10" ht="51">
      <c r="A132" s="31">
        <v>8</v>
      </c>
      <c r="B132" s="8" t="s">
        <v>64</v>
      </c>
      <c r="C132" s="8"/>
      <c r="D132" s="25" t="s">
        <v>10</v>
      </c>
      <c r="E132" s="25">
        <v>500</v>
      </c>
      <c r="F132" s="26"/>
      <c r="G132" s="35">
        <v>0.08</v>
      </c>
      <c r="H132" s="38">
        <f t="shared" si="15"/>
        <v>0</v>
      </c>
      <c r="I132" s="39">
        <f t="shared" si="16"/>
        <v>0</v>
      </c>
      <c r="J132" s="39">
        <f t="shared" si="17"/>
        <v>0</v>
      </c>
    </row>
    <row r="133" spans="1:10" ht="25.5">
      <c r="A133" s="31">
        <v>9</v>
      </c>
      <c r="B133" s="8" t="s">
        <v>34</v>
      </c>
      <c r="C133" s="8"/>
      <c r="D133" s="25" t="s">
        <v>14</v>
      </c>
      <c r="E133" s="25">
        <v>5</v>
      </c>
      <c r="F133" s="26"/>
      <c r="G133" s="35">
        <v>0.08</v>
      </c>
      <c r="H133" s="38">
        <f t="shared" si="15"/>
        <v>0</v>
      </c>
      <c r="I133" s="39">
        <f t="shared" si="16"/>
        <v>0</v>
      </c>
      <c r="J133" s="39">
        <f t="shared" si="17"/>
        <v>0</v>
      </c>
    </row>
    <row r="134" spans="1:10" ht="25.5">
      <c r="A134" s="31">
        <v>10</v>
      </c>
      <c r="B134" s="8" t="s">
        <v>35</v>
      </c>
      <c r="C134" s="8"/>
      <c r="D134" s="25" t="s">
        <v>14</v>
      </c>
      <c r="E134" s="25">
        <v>5</v>
      </c>
      <c r="F134" s="26"/>
      <c r="G134" s="35">
        <v>0.08</v>
      </c>
      <c r="H134" s="38">
        <f t="shared" si="15"/>
        <v>0</v>
      </c>
      <c r="I134" s="39">
        <f t="shared" si="16"/>
        <v>0</v>
      </c>
      <c r="J134" s="39">
        <f t="shared" si="17"/>
        <v>0</v>
      </c>
    </row>
    <row r="135" spans="1:10" ht="25.5">
      <c r="A135" s="31">
        <v>11</v>
      </c>
      <c r="B135" s="8" t="s">
        <v>36</v>
      </c>
      <c r="C135" s="8"/>
      <c r="D135" s="25" t="s">
        <v>14</v>
      </c>
      <c r="E135" s="25">
        <v>20</v>
      </c>
      <c r="F135" s="26"/>
      <c r="G135" s="35">
        <v>0.08</v>
      </c>
      <c r="H135" s="38">
        <f t="shared" si="15"/>
        <v>0</v>
      </c>
      <c r="I135" s="39">
        <f t="shared" si="16"/>
        <v>0</v>
      </c>
      <c r="J135" s="39">
        <f t="shared" si="17"/>
        <v>0</v>
      </c>
    </row>
    <row r="136" spans="1:10" ht="17.25" customHeight="1">
      <c r="A136" s="31">
        <v>12</v>
      </c>
      <c r="B136" s="8" t="s">
        <v>37</v>
      </c>
      <c r="C136" s="8"/>
      <c r="D136" s="25" t="s">
        <v>14</v>
      </c>
      <c r="E136" s="25">
        <v>500</v>
      </c>
      <c r="F136" s="26"/>
      <c r="G136" s="35">
        <v>0.08</v>
      </c>
      <c r="H136" s="38">
        <f t="shared" si="15"/>
        <v>0</v>
      </c>
      <c r="I136" s="39">
        <f t="shared" si="16"/>
        <v>0</v>
      </c>
      <c r="J136" s="39">
        <f t="shared" si="17"/>
        <v>0</v>
      </c>
    </row>
    <row r="137" spans="1:10" ht="63.75">
      <c r="A137" s="31">
        <v>13</v>
      </c>
      <c r="B137" s="8" t="s">
        <v>58</v>
      </c>
      <c r="C137" s="8"/>
      <c r="D137" s="25" t="s">
        <v>14</v>
      </c>
      <c r="E137" s="25">
        <v>1000</v>
      </c>
      <c r="F137" s="26"/>
      <c r="G137" s="35">
        <v>0.08</v>
      </c>
      <c r="H137" s="38">
        <f t="shared" si="15"/>
        <v>0</v>
      </c>
      <c r="I137" s="39">
        <f t="shared" si="16"/>
        <v>0</v>
      </c>
      <c r="J137" s="39">
        <f t="shared" si="17"/>
        <v>0</v>
      </c>
    </row>
    <row r="138" spans="1:10" ht="63.75">
      <c r="A138" s="31">
        <v>14</v>
      </c>
      <c r="B138" s="8" t="s">
        <v>62</v>
      </c>
      <c r="C138" s="8"/>
      <c r="D138" s="25" t="s">
        <v>14</v>
      </c>
      <c r="E138" s="25">
        <v>1000</v>
      </c>
      <c r="F138" s="26"/>
      <c r="G138" s="35">
        <v>0.08</v>
      </c>
      <c r="H138" s="38">
        <f t="shared" si="15"/>
        <v>0</v>
      </c>
      <c r="I138" s="39">
        <f t="shared" si="16"/>
        <v>0</v>
      </c>
      <c r="J138" s="39">
        <f t="shared" si="17"/>
        <v>0</v>
      </c>
    </row>
    <row r="139" spans="1:10" ht="63.75">
      <c r="A139" s="31">
        <v>15</v>
      </c>
      <c r="B139" s="8" t="s">
        <v>63</v>
      </c>
      <c r="C139" s="8"/>
      <c r="D139" s="25" t="s">
        <v>14</v>
      </c>
      <c r="E139" s="25">
        <v>2000</v>
      </c>
      <c r="F139" s="26"/>
      <c r="G139" s="35">
        <v>0.08</v>
      </c>
      <c r="H139" s="38">
        <f t="shared" si="15"/>
        <v>0</v>
      </c>
      <c r="I139" s="39">
        <f t="shared" si="16"/>
        <v>0</v>
      </c>
      <c r="J139" s="39">
        <f t="shared" si="17"/>
        <v>0</v>
      </c>
    </row>
    <row r="140" spans="1:10" ht="63.75">
      <c r="A140" s="31">
        <v>16</v>
      </c>
      <c r="B140" s="8" t="s">
        <v>61</v>
      </c>
      <c r="C140" s="8"/>
      <c r="D140" s="25" t="s">
        <v>14</v>
      </c>
      <c r="E140" s="25">
        <v>500</v>
      </c>
      <c r="F140" s="26"/>
      <c r="G140" s="35">
        <v>0.08</v>
      </c>
      <c r="H140" s="38">
        <f t="shared" si="15"/>
        <v>0</v>
      </c>
      <c r="I140" s="39">
        <f t="shared" si="16"/>
        <v>0</v>
      </c>
      <c r="J140" s="39">
        <f t="shared" si="17"/>
        <v>0</v>
      </c>
    </row>
    <row r="141" spans="1:10" ht="63.75">
      <c r="A141" s="31">
        <v>17</v>
      </c>
      <c r="B141" s="8" t="s">
        <v>60</v>
      </c>
      <c r="C141" s="8"/>
      <c r="D141" s="25" t="s">
        <v>14</v>
      </c>
      <c r="E141" s="25">
        <v>500</v>
      </c>
      <c r="F141" s="26"/>
      <c r="G141" s="35">
        <v>0.08</v>
      </c>
      <c r="H141" s="38">
        <f t="shared" si="15"/>
        <v>0</v>
      </c>
      <c r="I141" s="39">
        <f t="shared" si="16"/>
        <v>0</v>
      </c>
      <c r="J141" s="39">
        <f t="shared" si="17"/>
        <v>0</v>
      </c>
    </row>
    <row r="142" spans="1:10" ht="38.25">
      <c r="A142" s="31">
        <v>18</v>
      </c>
      <c r="B142" s="8" t="s">
        <v>38</v>
      </c>
      <c r="C142" s="8"/>
      <c r="D142" s="25" t="s">
        <v>14</v>
      </c>
      <c r="E142" s="25">
        <v>1</v>
      </c>
      <c r="F142" s="26"/>
      <c r="G142" s="35">
        <v>0.08</v>
      </c>
      <c r="H142" s="38">
        <f t="shared" si="15"/>
        <v>0</v>
      </c>
      <c r="I142" s="39">
        <f t="shared" si="16"/>
        <v>0</v>
      </c>
      <c r="J142" s="39">
        <f t="shared" si="17"/>
        <v>0</v>
      </c>
    </row>
    <row r="143" spans="1:10" ht="25.5">
      <c r="A143" s="31">
        <v>19</v>
      </c>
      <c r="B143" s="8" t="s">
        <v>39</v>
      </c>
      <c r="C143" s="8"/>
      <c r="D143" s="25" t="s">
        <v>14</v>
      </c>
      <c r="E143" s="25">
        <v>10</v>
      </c>
      <c r="F143" s="26"/>
      <c r="G143" s="35">
        <v>0.08</v>
      </c>
      <c r="H143" s="38">
        <f t="shared" si="15"/>
        <v>0</v>
      </c>
      <c r="I143" s="39">
        <f t="shared" si="16"/>
        <v>0</v>
      </c>
      <c r="J143" s="39">
        <f t="shared" si="17"/>
        <v>0</v>
      </c>
    </row>
    <row r="144" spans="1:10" ht="25.5">
      <c r="A144" s="31">
        <v>20</v>
      </c>
      <c r="B144" s="8" t="s">
        <v>40</v>
      </c>
      <c r="C144" s="8"/>
      <c r="D144" s="25" t="s">
        <v>14</v>
      </c>
      <c r="E144" s="25">
        <v>10</v>
      </c>
      <c r="F144" s="26"/>
      <c r="G144" s="35">
        <v>0.08</v>
      </c>
      <c r="H144" s="38">
        <f t="shared" si="15"/>
        <v>0</v>
      </c>
      <c r="I144" s="39">
        <f t="shared" si="16"/>
        <v>0</v>
      </c>
      <c r="J144" s="39">
        <f t="shared" si="17"/>
        <v>0</v>
      </c>
    </row>
    <row r="145" spans="1:10" ht="63.75">
      <c r="A145" s="31">
        <v>21</v>
      </c>
      <c r="B145" s="8" t="s">
        <v>59</v>
      </c>
      <c r="C145" s="8"/>
      <c r="D145" s="25" t="s">
        <v>10</v>
      </c>
      <c r="E145" s="25">
        <v>500</v>
      </c>
      <c r="F145" s="26"/>
      <c r="G145" s="35">
        <v>0.08</v>
      </c>
      <c r="H145" s="38">
        <f t="shared" si="15"/>
        <v>0</v>
      </c>
      <c r="I145" s="39">
        <f t="shared" si="16"/>
        <v>0</v>
      </c>
      <c r="J145" s="39">
        <f t="shared" si="17"/>
        <v>0</v>
      </c>
    </row>
    <row r="146" spans="1:10" ht="63.75">
      <c r="A146" s="31">
        <v>22</v>
      </c>
      <c r="B146" s="8" t="s">
        <v>56</v>
      </c>
      <c r="C146" s="8"/>
      <c r="D146" s="25" t="s">
        <v>14</v>
      </c>
      <c r="E146" s="25">
        <v>200</v>
      </c>
      <c r="F146" s="26"/>
      <c r="G146" s="35">
        <v>0.08</v>
      </c>
      <c r="H146" s="38">
        <f t="shared" si="15"/>
        <v>0</v>
      </c>
      <c r="I146" s="39">
        <f t="shared" si="16"/>
        <v>0</v>
      </c>
      <c r="J146" s="39">
        <f t="shared" si="17"/>
        <v>0</v>
      </c>
    </row>
    <row r="147" spans="1:10" ht="14.25">
      <c r="A147" s="9"/>
      <c r="B147" s="9"/>
      <c r="C147" s="9"/>
      <c r="D147" s="28"/>
      <c r="E147" s="28"/>
      <c r="F147" s="42" t="s">
        <v>72</v>
      </c>
      <c r="G147" s="36"/>
      <c r="H147" s="29"/>
      <c r="I147" s="40">
        <f>SUM(I125:I146)</f>
        <v>0</v>
      </c>
      <c r="J147" s="40">
        <f>SUM(J125:J146)</f>
        <v>0</v>
      </c>
    </row>
    <row r="148" spans="1:10" ht="14.25">
      <c r="A148" s="9"/>
      <c r="B148" s="9" t="s">
        <v>109</v>
      </c>
      <c r="C148" s="9"/>
      <c r="D148" s="9"/>
      <c r="E148" s="9"/>
      <c r="F148" s="30"/>
      <c r="G148" s="37"/>
      <c r="H148" s="30"/>
      <c r="I148" s="30"/>
      <c r="J148" s="30"/>
    </row>
    <row r="149" spans="1:10" ht="18" customHeight="1">
      <c r="A149" s="43">
        <v>1</v>
      </c>
      <c r="B149" s="44" t="s">
        <v>74</v>
      </c>
      <c r="C149" s="7"/>
      <c r="D149" s="7"/>
      <c r="E149" s="7"/>
      <c r="F149" s="45"/>
      <c r="G149" s="46"/>
      <c r="H149" s="41"/>
      <c r="I149" s="47"/>
      <c r="J149" s="47"/>
    </row>
    <row r="150" spans="1:5" ht="19.5" customHeight="1">
      <c r="A150" s="43">
        <v>2</v>
      </c>
      <c r="B150" s="44" t="s">
        <v>75</v>
      </c>
      <c r="C150" s="7"/>
      <c r="D150" s="7"/>
      <c r="E150" s="7"/>
    </row>
    <row r="151" spans="1:5" ht="45" customHeight="1">
      <c r="A151" s="43">
        <v>3</v>
      </c>
      <c r="B151" s="44" t="s">
        <v>76</v>
      </c>
      <c r="C151" s="7"/>
      <c r="D151" s="7"/>
      <c r="E151" s="7"/>
    </row>
    <row r="152" spans="1:5" ht="63.75">
      <c r="A152" s="43">
        <v>4</v>
      </c>
      <c r="B152" s="44" t="s">
        <v>77</v>
      </c>
      <c r="C152" s="7"/>
      <c r="D152" s="7"/>
      <c r="E152" s="7"/>
    </row>
    <row r="153" spans="1:5" ht="14.25">
      <c r="A153" s="43"/>
      <c r="B153" s="44"/>
      <c r="C153" s="7"/>
      <c r="D153" s="7"/>
      <c r="E153" s="7"/>
    </row>
    <row r="154" spans="1:5" ht="14.25">
      <c r="A154" s="43"/>
      <c r="B154" s="44"/>
      <c r="C154" s="7"/>
      <c r="D154" s="7"/>
      <c r="E154" s="7"/>
    </row>
    <row r="155" spans="1:5" ht="14.25">
      <c r="A155" s="43"/>
      <c r="B155" s="44"/>
      <c r="C155" s="7"/>
      <c r="D155" s="7"/>
      <c r="E155" s="7"/>
    </row>
    <row r="156" spans="1:5" ht="14.25">
      <c r="A156" s="43"/>
      <c r="B156" s="44"/>
      <c r="C156" s="7"/>
      <c r="D156" s="7"/>
      <c r="E156" s="7"/>
    </row>
    <row r="157" spans="1:5" ht="14.25">
      <c r="A157" s="43"/>
      <c r="B157" s="44"/>
      <c r="C157" s="7"/>
      <c r="D157" s="7"/>
      <c r="E157" s="7"/>
    </row>
    <row r="158" spans="1:5" ht="14.25">
      <c r="A158" s="43"/>
      <c r="B158" s="44"/>
      <c r="C158" s="7"/>
      <c r="D158" s="7"/>
      <c r="E158" s="7"/>
    </row>
    <row r="159" spans="1:5" ht="14.25">
      <c r="A159" s="43"/>
      <c r="B159" s="44"/>
      <c r="C159" s="7"/>
      <c r="D159" s="7"/>
      <c r="E159" s="7"/>
    </row>
    <row r="160" spans="2:5" ht="14.25">
      <c r="B160" s="7"/>
      <c r="C160" s="7"/>
      <c r="D160" s="7"/>
      <c r="E160" s="7"/>
    </row>
    <row r="162" spans="2:5" ht="14.25">
      <c r="B162" s="41" t="s">
        <v>132</v>
      </c>
      <c r="C162" s="7"/>
      <c r="D162" s="7"/>
      <c r="E162" s="7"/>
    </row>
    <row r="163" spans="1:10" ht="25.5">
      <c r="A163" s="3" t="s">
        <v>2</v>
      </c>
      <c r="B163" s="3" t="s">
        <v>54</v>
      </c>
      <c r="C163" s="3" t="s">
        <v>55</v>
      </c>
      <c r="D163" s="3" t="s">
        <v>3</v>
      </c>
      <c r="E163" s="3" t="s">
        <v>4</v>
      </c>
      <c r="F163" s="13" t="s">
        <v>5</v>
      </c>
      <c r="G163" s="33" t="s">
        <v>6</v>
      </c>
      <c r="H163" s="3" t="s">
        <v>7</v>
      </c>
      <c r="I163" s="14" t="s">
        <v>8</v>
      </c>
      <c r="J163" s="14" t="s">
        <v>9</v>
      </c>
    </row>
    <row r="164" spans="1:10" ht="76.5">
      <c r="A164" s="31">
        <v>1</v>
      </c>
      <c r="B164" s="8" t="s">
        <v>140</v>
      </c>
      <c r="C164" s="24"/>
      <c r="D164" s="25" t="s">
        <v>80</v>
      </c>
      <c r="E164" s="25">
        <v>9000</v>
      </c>
      <c r="F164" s="26"/>
      <c r="G164" s="35">
        <v>0.08</v>
      </c>
      <c r="H164" s="49">
        <f>F164*G164+F164</f>
        <v>0</v>
      </c>
      <c r="I164" s="39">
        <f>E164*F164</f>
        <v>0</v>
      </c>
      <c r="J164" s="39">
        <f>E164*H164</f>
        <v>0</v>
      </c>
    </row>
    <row r="165" spans="6:10" ht="14.25">
      <c r="F165" s="42" t="s">
        <v>72</v>
      </c>
      <c r="I165" s="52">
        <f>SUM(I164)</f>
        <v>0</v>
      </c>
      <c r="J165" s="52">
        <f>SUM(J164)</f>
        <v>0</v>
      </c>
    </row>
    <row r="166" spans="1:10" ht="27" customHeight="1">
      <c r="A166" s="10">
        <v>1</v>
      </c>
      <c r="B166" s="5" t="s">
        <v>83</v>
      </c>
      <c r="F166" s="42"/>
      <c r="I166" s="53"/>
      <c r="J166" s="53"/>
    </row>
    <row r="167" spans="6:10" ht="17.25" customHeight="1">
      <c r="F167" s="42"/>
      <c r="I167" s="53"/>
      <c r="J167" s="53"/>
    </row>
    <row r="169" spans="2:3" ht="14.25">
      <c r="B169" s="2" t="s">
        <v>133</v>
      </c>
      <c r="C169" s="2"/>
    </row>
    <row r="170" spans="1:10" ht="25.5">
      <c r="A170" s="3" t="s">
        <v>2</v>
      </c>
      <c r="B170" s="3" t="s">
        <v>54</v>
      </c>
      <c r="C170" s="3" t="s">
        <v>55</v>
      </c>
      <c r="D170" s="3" t="s">
        <v>3</v>
      </c>
      <c r="E170" s="3" t="s">
        <v>4</v>
      </c>
      <c r="F170" s="13" t="s">
        <v>5</v>
      </c>
      <c r="G170" s="33" t="s">
        <v>6</v>
      </c>
      <c r="H170" s="3" t="s">
        <v>7</v>
      </c>
      <c r="I170" s="14" t="s">
        <v>8</v>
      </c>
      <c r="J170" s="14" t="s">
        <v>9</v>
      </c>
    </row>
    <row r="171" spans="1:10" ht="25.5">
      <c r="A171" s="16">
        <v>1</v>
      </c>
      <c r="B171" s="4" t="s">
        <v>81</v>
      </c>
      <c r="C171" s="20"/>
      <c r="D171" s="16" t="s">
        <v>10</v>
      </c>
      <c r="E171" s="17">
        <v>150</v>
      </c>
      <c r="F171" s="18"/>
      <c r="G171" s="34">
        <v>0.08</v>
      </c>
      <c r="H171" s="50">
        <f>F171*G171+F171</f>
        <v>0</v>
      </c>
      <c r="I171" s="19">
        <f>E171*F171</f>
        <v>0</v>
      </c>
      <c r="J171" s="19">
        <f>E171*H171</f>
        <v>0</v>
      </c>
    </row>
    <row r="172" spans="1:10" ht="25.5">
      <c r="A172" s="16">
        <v>2</v>
      </c>
      <c r="B172" s="4" t="s">
        <v>82</v>
      </c>
      <c r="C172" s="20"/>
      <c r="D172" s="16" t="s">
        <v>10</v>
      </c>
      <c r="E172" s="17">
        <v>30</v>
      </c>
      <c r="F172" s="18"/>
      <c r="G172" s="34">
        <v>0.08</v>
      </c>
      <c r="H172" s="50">
        <f>F172*G172+F172</f>
        <v>0</v>
      </c>
      <c r="I172" s="19">
        <f>E172*F172</f>
        <v>0</v>
      </c>
      <c r="J172" s="19">
        <f>E172*H172</f>
        <v>0</v>
      </c>
    </row>
    <row r="173" spans="6:10" ht="14.25">
      <c r="F173" s="42" t="s">
        <v>72</v>
      </c>
      <c r="I173" s="52">
        <f>SUM(I171:I172)</f>
        <v>0</v>
      </c>
      <c r="J173" s="52">
        <f>SUM(J171:J172)</f>
        <v>0</v>
      </c>
    </row>
    <row r="174" spans="6:10" ht="14.25">
      <c r="F174" s="42"/>
      <c r="I174" s="51"/>
      <c r="J174" s="51"/>
    </row>
    <row r="176" spans="2:3" ht="14.25">
      <c r="B176" s="2" t="s">
        <v>134</v>
      </c>
      <c r="C176" s="2"/>
    </row>
    <row r="177" spans="1:10" ht="25.5">
      <c r="A177" s="3" t="s">
        <v>2</v>
      </c>
      <c r="B177" s="3" t="s">
        <v>54</v>
      </c>
      <c r="C177" s="3" t="s">
        <v>55</v>
      </c>
      <c r="D177" s="3" t="s">
        <v>3</v>
      </c>
      <c r="E177" s="3" t="s">
        <v>4</v>
      </c>
      <c r="F177" s="13" t="s">
        <v>5</v>
      </c>
      <c r="G177" s="33" t="s">
        <v>6</v>
      </c>
      <c r="H177" s="3" t="s">
        <v>7</v>
      </c>
      <c r="I177" s="14" t="s">
        <v>8</v>
      </c>
      <c r="J177" s="14" t="s">
        <v>9</v>
      </c>
    </row>
    <row r="178" spans="1:10" ht="14.25">
      <c r="A178" s="16">
        <v>1</v>
      </c>
      <c r="B178" s="4" t="s">
        <v>84</v>
      </c>
      <c r="C178" s="20"/>
      <c r="D178" s="16" t="s">
        <v>10</v>
      </c>
      <c r="E178" s="17">
        <v>500</v>
      </c>
      <c r="F178" s="18"/>
      <c r="G178" s="34">
        <v>0.08</v>
      </c>
      <c r="H178" s="50">
        <f>F178*G178+F178</f>
        <v>0</v>
      </c>
      <c r="I178" s="19">
        <f>E178*F178</f>
        <v>0</v>
      </c>
      <c r="J178" s="19">
        <f>E178*H178</f>
        <v>0</v>
      </c>
    </row>
    <row r="179" spans="6:10" ht="14.25">
      <c r="F179" s="42" t="s">
        <v>72</v>
      </c>
      <c r="I179" s="52">
        <f>SUM(I178)</f>
        <v>0</v>
      </c>
      <c r="J179" s="52">
        <f>SUM(J178)</f>
        <v>0</v>
      </c>
    </row>
    <row r="180" spans="6:10" ht="14.25">
      <c r="F180" s="42"/>
      <c r="I180" s="53"/>
      <c r="J180" s="53"/>
    </row>
    <row r="181" spans="1:10" ht="49.5" customHeight="1">
      <c r="A181" s="54" t="s">
        <v>85</v>
      </c>
      <c r="B181" s="55" t="s">
        <v>102</v>
      </c>
      <c r="C181" s="64" t="s">
        <v>86</v>
      </c>
      <c r="D181" s="72" t="s">
        <v>87</v>
      </c>
      <c r="E181" s="73"/>
      <c r="F181" s="74"/>
      <c r="G181" s="56"/>
      <c r="H181" s="65"/>
      <c r="I181" s="65"/>
      <c r="J181" s="65"/>
    </row>
    <row r="182" spans="1:10" ht="14.25">
      <c r="A182" s="57">
        <v>1</v>
      </c>
      <c r="B182" s="58" t="s">
        <v>88</v>
      </c>
      <c r="C182" s="58" t="s">
        <v>107</v>
      </c>
      <c r="D182" s="75"/>
      <c r="E182" s="76"/>
      <c r="F182" s="77"/>
      <c r="G182" s="59"/>
      <c r="H182" s="66"/>
      <c r="I182" s="66"/>
      <c r="J182" s="66"/>
    </row>
    <row r="183" spans="1:10" ht="14.25">
      <c r="A183" s="57">
        <v>2</v>
      </c>
      <c r="B183" s="63" t="s">
        <v>89</v>
      </c>
      <c r="C183" s="58" t="s">
        <v>107</v>
      </c>
      <c r="D183" s="75"/>
      <c r="E183" s="76"/>
      <c r="F183" s="77"/>
      <c r="G183" s="60"/>
      <c r="H183" s="66"/>
      <c r="I183" s="66"/>
      <c r="J183" s="66"/>
    </row>
    <row r="184" spans="1:10" ht="14.25">
      <c r="A184" s="57">
        <v>3</v>
      </c>
      <c r="B184" s="63" t="s">
        <v>90</v>
      </c>
      <c r="C184" s="58" t="s">
        <v>107</v>
      </c>
      <c r="D184" s="75"/>
      <c r="E184" s="76"/>
      <c r="F184" s="77"/>
      <c r="G184" s="60"/>
      <c r="H184" s="66"/>
      <c r="I184" s="66"/>
      <c r="J184" s="66"/>
    </row>
    <row r="185" spans="1:10" ht="14.25">
      <c r="A185" s="57">
        <v>4</v>
      </c>
      <c r="B185" s="63" t="s">
        <v>91</v>
      </c>
      <c r="C185" s="58" t="s">
        <v>107</v>
      </c>
      <c r="D185" s="75"/>
      <c r="E185" s="76"/>
      <c r="F185" s="77"/>
      <c r="G185" s="60"/>
      <c r="H185" s="66"/>
      <c r="I185" s="66"/>
      <c r="J185" s="66"/>
    </row>
    <row r="186" spans="1:10" ht="14.25">
      <c r="A186" s="57">
        <v>5</v>
      </c>
      <c r="B186" s="63" t="s">
        <v>92</v>
      </c>
      <c r="C186" s="58" t="s">
        <v>108</v>
      </c>
      <c r="D186" s="78"/>
      <c r="E186" s="78"/>
      <c r="F186" s="78"/>
      <c r="G186" s="61"/>
      <c r="H186" s="66"/>
      <c r="I186" s="66"/>
      <c r="J186" s="66"/>
    </row>
    <row r="187" spans="1:10" ht="14.25">
      <c r="A187" s="57">
        <v>6</v>
      </c>
      <c r="B187" s="63" t="s">
        <v>93</v>
      </c>
      <c r="C187" s="58" t="s">
        <v>104</v>
      </c>
      <c r="D187" s="75"/>
      <c r="E187" s="76"/>
      <c r="F187" s="77"/>
      <c r="G187" s="59"/>
      <c r="H187" s="66"/>
      <c r="I187" s="66"/>
      <c r="J187" s="66"/>
    </row>
    <row r="188" spans="1:10" ht="14.25">
      <c r="A188" s="57">
        <v>7</v>
      </c>
      <c r="B188" s="62" t="s">
        <v>94</v>
      </c>
      <c r="C188" s="58" t="s">
        <v>104</v>
      </c>
      <c r="D188" s="75"/>
      <c r="E188" s="76"/>
      <c r="F188" s="77"/>
      <c r="G188" s="60"/>
      <c r="H188" s="66"/>
      <c r="I188" s="66"/>
      <c r="J188" s="66"/>
    </row>
    <row r="189" spans="1:10" ht="28.5">
      <c r="A189" s="57">
        <v>8</v>
      </c>
      <c r="B189" s="63" t="s">
        <v>95</v>
      </c>
      <c r="C189" s="58" t="s">
        <v>104</v>
      </c>
      <c r="D189" s="75"/>
      <c r="E189" s="76"/>
      <c r="F189" s="77"/>
      <c r="G189" s="60"/>
      <c r="H189" s="66"/>
      <c r="I189" s="66"/>
      <c r="J189" s="66"/>
    </row>
    <row r="190" spans="1:10" ht="28.5">
      <c r="A190" s="57">
        <v>9</v>
      </c>
      <c r="B190" s="63" t="s">
        <v>96</v>
      </c>
      <c r="C190" s="58" t="s">
        <v>103</v>
      </c>
      <c r="D190" s="75"/>
      <c r="E190" s="76"/>
      <c r="F190" s="77"/>
      <c r="G190" s="60"/>
      <c r="H190" s="66"/>
      <c r="I190" s="66"/>
      <c r="J190" s="66"/>
    </row>
    <row r="191" spans="1:10" ht="28.5">
      <c r="A191" s="57">
        <v>10</v>
      </c>
      <c r="B191" s="63" t="s">
        <v>97</v>
      </c>
      <c r="C191" s="58" t="s">
        <v>103</v>
      </c>
      <c r="D191" s="75"/>
      <c r="E191" s="76"/>
      <c r="F191" s="77"/>
      <c r="G191" s="60"/>
      <c r="H191" s="66"/>
      <c r="I191" s="66"/>
      <c r="J191" s="66"/>
    </row>
    <row r="192" spans="1:10" ht="28.5">
      <c r="A192" s="57">
        <v>11</v>
      </c>
      <c r="B192" s="63" t="s">
        <v>99</v>
      </c>
      <c r="C192" s="58" t="s">
        <v>103</v>
      </c>
      <c r="D192" s="75"/>
      <c r="E192" s="76"/>
      <c r="F192" s="77"/>
      <c r="G192" s="60"/>
      <c r="H192" s="66"/>
      <c r="I192" s="66"/>
      <c r="J192" s="66"/>
    </row>
    <row r="193" spans="1:10" ht="14.25">
      <c r="A193" s="57">
        <v>12</v>
      </c>
      <c r="B193" s="4" t="s">
        <v>98</v>
      </c>
      <c r="C193" s="4" t="s">
        <v>104</v>
      </c>
      <c r="D193" s="79"/>
      <c r="E193" s="79"/>
      <c r="F193" s="79"/>
      <c r="H193" s="67"/>
      <c r="I193" s="53"/>
      <c r="J193" s="53"/>
    </row>
    <row r="194" spans="1:10" ht="25.5">
      <c r="A194" s="57">
        <v>13</v>
      </c>
      <c r="B194" s="4" t="s">
        <v>100</v>
      </c>
      <c r="C194" s="4" t="s">
        <v>105</v>
      </c>
      <c r="D194" s="79"/>
      <c r="E194" s="79"/>
      <c r="F194" s="79"/>
      <c r="I194" s="53"/>
      <c r="J194" s="53"/>
    </row>
    <row r="195" spans="1:10" ht="14.25">
      <c r="A195" s="57">
        <v>14</v>
      </c>
      <c r="B195" s="4" t="s">
        <v>101</v>
      </c>
      <c r="C195" s="4" t="s">
        <v>106</v>
      </c>
      <c r="D195" s="79"/>
      <c r="E195" s="79"/>
      <c r="F195" s="79"/>
      <c r="I195" s="53"/>
      <c r="J195" s="53"/>
    </row>
    <row r="196" spans="6:10" ht="14.25">
      <c r="F196" s="42"/>
      <c r="I196" s="53"/>
      <c r="J196" s="53"/>
    </row>
    <row r="197" spans="6:10" ht="14.25">
      <c r="F197" s="42"/>
      <c r="I197" s="53"/>
      <c r="J197" s="53"/>
    </row>
    <row r="198" spans="2:3" ht="14.25">
      <c r="B198" s="2" t="s">
        <v>135</v>
      </c>
      <c r="C198" s="2"/>
    </row>
    <row r="199" spans="1:10" ht="25.5">
      <c r="A199" s="3" t="s">
        <v>2</v>
      </c>
      <c r="B199" s="3" t="s">
        <v>54</v>
      </c>
      <c r="C199" s="3" t="s">
        <v>55</v>
      </c>
      <c r="D199" s="3" t="s">
        <v>3</v>
      </c>
      <c r="E199" s="3" t="s">
        <v>4</v>
      </c>
      <c r="F199" s="13" t="s">
        <v>5</v>
      </c>
      <c r="G199" s="33" t="s">
        <v>6</v>
      </c>
      <c r="H199" s="3" t="s">
        <v>7</v>
      </c>
      <c r="I199" s="14" t="s">
        <v>8</v>
      </c>
      <c r="J199" s="14" t="s">
        <v>9</v>
      </c>
    </row>
    <row r="200" spans="1:10" ht="74.25" customHeight="1">
      <c r="A200" s="16">
        <v>1</v>
      </c>
      <c r="B200" s="8" t="s">
        <v>136</v>
      </c>
      <c r="C200" s="20"/>
      <c r="D200" s="16" t="s">
        <v>10</v>
      </c>
      <c r="E200" s="17">
        <v>350</v>
      </c>
      <c r="F200" s="18"/>
      <c r="G200" s="34">
        <v>0.08</v>
      </c>
      <c r="H200" s="50">
        <f>F200*G200+F200</f>
        <v>0</v>
      </c>
      <c r="I200" s="19">
        <f>E200*F200</f>
        <v>0</v>
      </c>
      <c r="J200" s="19">
        <f>E200*H200</f>
        <v>0</v>
      </c>
    </row>
    <row r="201" spans="6:10" ht="14.25">
      <c r="F201" s="42" t="s">
        <v>72</v>
      </c>
      <c r="I201" s="52">
        <f>SUM(I200)</f>
        <v>0</v>
      </c>
      <c r="J201" s="52">
        <f>SUM(J200)</f>
        <v>0</v>
      </c>
    </row>
    <row r="202" spans="6:10" ht="14.25">
      <c r="F202" s="42"/>
      <c r="I202" s="53"/>
      <c r="J202" s="53"/>
    </row>
    <row r="203" spans="6:10" ht="14.25">
      <c r="F203" s="42"/>
      <c r="I203" s="53"/>
      <c r="J203" s="53"/>
    </row>
    <row r="205" spans="6:10" ht="14.25">
      <c r="F205" s="45" t="s">
        <v>73</v>
      </c>
      <c r="G205" s="46"/>
      <c r="H205" s="41"/>
      <c r="I205" s="47">
        <f>I179+I173+I165+I147+I120+I113+I99+I86+I80+I62+I45+I26+I19+I12+I201</f>
        <v>0</v>
      </c>
      <c r="J205" s="47">
        <f>J179+J173+J165+J147+J120+J113+J99+J86+J80+J62+J45+J26+J19+J12+J201</f>
        <v>0</v>
      </c>
    </row>
  </sheetData>
  <sheetProtection/>
  <mergeCells count="15">
    <mergeCell ref="D193:F193"/>
    <mergeCell ref="D194:F194"/>
    <mergeCell ref="D195:F195"/>
    <mergeCell ref="D187:F187"/>
    <mergeCell ref="D188:F188"/>
    <mergeCell ref="D189:F189"/>
    <mergeCell ref="D190:F190"/>
    <mergeCell ref="D191:F191"/>
    <mergeCell ref="D192:F192"/>
    <mergeCell ref="D181:F181"/>
    <mergeCell ref="D182:F182"/>
    <mergeCell ref="D183:F183"/>
    <mergeCell ref="D184:F184"/>
    <mergeCell ref="D185:F185"/>
    <mergeCell ref="D186:F1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&amp;C&amp;P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Zbigniew Kawałek</cp:lastModifiedBy>
  <cp:lastPrinted>2013-12-02T13:26:44Z</cp:lastPrinted>
  <dcterms:created xsi:type="dcterms:W3CDTF">2011-10-18T17:36:29Z</dcterms:created>
  <dcterms:modified xsi:type="dcterms:W3CDTF">2013-12-10T11:59:10Z</dcterms:modified>
  <cp:category/>
  <cp:version/>
  <cp:contentType/>
  <cp:contentStatus/>
</cp:coreProperties>
</file>