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'Arkusz1'!$A$2:$K$73</definedName>
  </definedNames>
  <calcPr fullCalcOnLoad="1"/>
</workbook>
</file>

<file path=xl/sharedStrings.xml><?xml version="1.0" encoding="utf-8"?>
<sst xmlns="http://schemas.openxmlformats.org/spreadsheetml/2006/main" count="136" uniqueCount="91">
  <si>
    <t>Podsumowanie</t>
  </si>
  <si>
    <t>WARUNKI BEZWZGLĘDNE dla testów  Borelia Ig G i Borelia Ig M( poz 4 i 5):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</si>
  <si>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</t>
  </si>
  <si>
    <t>Razem</t>
  </si>
  <si>
    <t>Wartość brutto</t>
  </si>
  <si>
    <t>Lp</t>
  </si>
  <si>
    <t>Nazwa</t>
  </si>
  <si>
    <t>Wielkość opakowania</t>
  </si>
  <si>
    <t>j.m.</t>
  </si>
  <si>
    <t>Ilość</t>
  </si>
  <si>
    <t>wartość netto</t>
  </si>
  <si>
    <t xml:space="preserve">Odczynniki oraz sprzęt laboratoryjny </t>
  </si>
  <si>
    <t>j.m</t>
  </si>
  <si>
    <t>opak</t>
  </si>
  <si>
    <t>100ml</t>
  </si>
  <si>
    <t>1x 96 oznaczeń</t>
  </si>
  <si>
    <t>1x 96      „</t>
  </si>
  <si>
    <t>1x20</t>
  </si>
  <si>
    <t>VAT%</t>
  </si>
  <si>
    <t>Cena jed. Brutto</t>
  </si>
  <si>
    <t xml:space="preserve">cena jed. netto  </t>
  </si>
  <si>
    <t>VAT 
(zł)</t>
  </si>
  <si>
    <t>P/ciała ANA(screening)zestaw zawiera testy +kalibratory+materiały kontrolne</t>
  </si>
  <si>
    <t>RF Sorbo Tech ( do Mycoplazmy Ig M )</t>
  </si>
  <si>
    <t>1x 2 ml</t>
  </si>
  <si>
    <t>Borelioza IgM Western Blotta(antygen rekombinowany)zestaw zawiera testy +kalibratory+materiały kontrolne</t>
  </si>
  <si>
    <t>Zamawiający bezwzględnie wymaga polskojęzycznej instrukcji obsługi wykonania badań oraz co najmniej 3 miesięcznego okresu ważności odczynników po otwarciu  odczynników.</t>
  </si>
  <si>
    <t>Wymagania:</t>
  </si>
  <si>
    <t>Poz.1.Test półilościowy.Wyszczególnione wykrywane  p/ciała skierowane przeciwko antygenom:Jo-1,M-2,rybosomalne białko P,dsDNA,histonom,Sm/RNP,SS-A,SS-B,Scl-70,centromeromi PCNA. Wyniki obliczane z absorbancji próbek badanych i cut off. Stabilność kontroli i odczynników  wchodzących w skład zestawu(po otwarciu) co najmniej 3 miesiące)przechowywane w temp.lodówki</t>
  </si>
  <si>
    <t>Borelioza IgG Western Blotta (antygen rekombinowany)zestaw zawiera testy +kalibratory+materiały kontrolne</t>
  </si>
  <si>
    <t>UWAGI:</t>
  </si>
  <si>
    <t>Razem:</t>
  </si>
  <si>
    <t>Wartość w €</t>
  </si>
  <si>
    <t>ZAŁĄCZNIK nr 5 do SIWZ ofertowy</t>
  </si>
  <si>
    <t>2.1</t>
  </si>
  <si>
    <t>Mykoplazma IgG-zestaw zawiera testy +kalibratory+materiały kontrolne</t>
  </si>
  <si>
    <t>Mykoplazma IgM-zestaw zawiera testy +kalibratory+materiały kontrolne</t>
  </si>
  <si>
    <t>Test immunoenzymatyczny do wykrywania toksyny A i B Clostridium difficile w próbkach kału</t>
  </si>
  <si>
    <t>CLOSTRIDIUM DIFF. TOX A/B 69ozn., 30397</t>
  </si>
  <si>
    <t>opak. = 96 oznaczeń</t>
  </si>
  <si>
    <t>Test immunoenzymatyczny- kasetkowy do jednoczesnego wykrywania dehydrogenazy glutaminowej oraz  toksyny A i B Clostridium difficile w próbkach kału</t>
  </si>
  <si>
    <t>CLOSTRIDIUM CHEK COMPLETE/ 25ozn., T30525C</t>
  </si>
  <si>
    <t>opak. = 25 oznaczeń</t>
  </si>
  <si>
    <t>Możliwość odczytu wizualnego i na czytniku.</t>
  </si>
  <si>
    <t>Kontrola dodatnia i  ujemna oraz miarowe pipetki zawarte w zestawie</t>
  </si>
  <si>
    <t>Wykrywalność toksyny A – min. 0.8 ng/ml.</t>
  </si>
  <si>
    <t>Wykrywalność toksyny B – min. 2.5 ng/ml.</t>
  </si>
  <si>
    <t>Test z możliwością przechowywania próbki do badania bez potrzeby zamrażania do 72 godzin</t>
  </si>
  <si>
    <t>Test z możliwością przechowywania próbki w temp - 20ºC.</t>
  </si>
  <si>
    <t>Wykrywalność toksyny A – nie gorsza niż 0.7 ng/ml.</t>
  </si>
  <si>
    <t>Wykrywalność toksyny B – nie gorsza niż 0.2 ng/ml.</t>
  </si>
  <si>
    <t>Wykrywalność GDH – nie gorsza niż 0.8 ng/ml</t>
  </si>
  <si>
    <t>Kontrola dodatnia (antygen)  i miarowe pipetki zawarte w zestawie.</t>
  </si>
  <si>
    <t>Test z możliwością przechowywania próbki do badania bez potrzeby zamrażania do 72 godzin.</t>
  </si>
  <si>
    <t>2.2</t>
  </si>
  <si>
    <t>Pakiet 1 - Testy immunoenzymatyczne</t>
  </si>
  <si>
    <t>Poz. nr 1</t>
  </si>
  <si>
    <t>Poz. nr 2</t>
  </si>
  <si>
    <t>Pakiet 2 -Zestawy do badań serologicznych</t>
  </si>
  <si>
    <t>Lp.</t>
  </si>
  <si>
    <t>Nazwa jak na fakturze</t>
  </si>
  <si>
    <t>Producent</t>
  </si>
  <si>
    <t>Numer katalogowy</t>
  </si>
  <si>
    <t>wielkość opakowania</t>
  </si>
  <si>
    <t xml:space="preserve">ilość </t>
  </si>
  <si>
    <t>Cena netto</t>
  </si>
  <si>
    <t>Vat</t>
  </si>
  <si>
    <t>Cena brutto</t>
  </si>
  <si>
    <t>Wartość VAT</t>
  </si>
  <si>
    <t>zestaw  lateksowy do wykrywania i identyfikacji EPEC</t>
  </si>
  <si>
    <t>opak. 300
 oznaczeń</t>
  </si>
  <si>
    <t xml:space="preserve">opak. </t>
  </si>
  <si>
    <t>zestaw  lateksowy do wykrywania i identyfikacji grupowych antygenów Salmonella</t>
  </si>
  <si>
    <t>odczynnik  lateksowy do wykrywania i identyfikacji grupowych antygenów Shigella sonnei</t>
  </si>
  <si>
    <t xml:space="preserve"> odczynnik lateksowy do wykrywania i identyfikacji E.coli O157</t>
  </si>
  <si>
    <t>Wymagania dotyczące odczynników:</t>
  </si>
  <si>
    <t xml:space="preserve">do oferty należy dostarczyć : -Certyfikat ISO 9001,ISO 13485:2003 </t>
  </si>
  <si>
    <t>Certyfikaty Kontroli Jakości dostarczone do oferty i każdej dostawy danego asortymentu</t>
  </si>
  <si>
    <t>karty charakterystyki zgodnie z wymogami prawnymi</t>
  </si>
  <si>
    <t>ulotki w języku polskim dostarczone do oferty i pierwszej dostawy danego asortymentu</t>
  </si>
  <si>
    <t>poz. 1 zestaw zawiera odczynniki wieloważne dla antygenów A,B,C, EPEC</t>
  </si>
  <si>
    <t>poz. 2 zestaw zawiera odczynnik wieloważny B,E,G, oraz jednoważne grupy B,C1,C2,D,E,G,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</si>
  <si>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</si>
  <si>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Daty ważności odczynników lateksowych min 1 rok od daty dostawy</t>
  </si>
  <si>
    <t>EDTA 0,5M do oznaczania MBL</t>
  </si>
  <si>
    <t>2ml</t>
  </si>
  <si>
    <t>op</t>
  </si>
  <si>
    <t>Kwas fenyloboronowy do oznaczania KPC</t>
  </si>
  <si>
    <t>KOH 20% lub10%</t>
  </si>
  <si>
    <t>Pakiet 3 - Serotypowanie E.coli i Shigella/Salmonella</t>
  </si>
  <si>
    <t>Pakiet 4 - odczynniki chemiczne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</si>
</sst>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sz val="10"/>
      <name val="Arial CE"/>
      <family val="2"/>
    </font>
    <font>
      <sz val="10"/>
      <name val="Tahoma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64" fontId="1" fillId="33" borderId="11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4" fontId="1" fillId="33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4" fontId="8" fillId="0" borderId="0" xfId="0" applyNumberFormat="1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10" fillId="0" borderId="10" xfId="53" applyFont="1" applyBorder="1" applyAlignment="1">
      <alignment vertical="top" wrapText="1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0" fillId="0" borderId="0" xfId="0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6" fillId="0" borderId="10" xfId="0" applyNumberFormat="1" applyFont="1" applyBorder="1" applyAlignment="1">
      <alignment/>
    </xf>
    <xf numFmtId="4" fontId="0" fillId="0" borderId="10" xfId="0" applyNumberForma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="75" zoomScaleNormal="75" zoomScaleSheetLayoutView="75" zoomScalePageLayoutView="0" workbookViewId="0" topLeftCell="A1">
      <selection activeCell="F15" sqref="F15"/>
    </sheetView>
  </sheetViews>
  <sheetFormatPr defaultColWidth="9.140625" defaultRowHeight="12.75"/>
  <cols>
    <col min="1" max="1" width="6.140625" style="2" customWidth="1"/>
    <col min="2" max="2" width="61.7109375" style="3" customWidth="1"/>
    <col min="3" max="3" width="15.7109375" style="2" customWidth="1"/>
    <col min="4" max="4" width="21.140625" style="2" customWidth="1"/>
    <col min="5" max="5" width="13.140625" style="11" customWidth="1"/>
    <col min="6" max="6" width="20.00390625" style="21" customWidth="1"/>
    <col min="7" max="7" width="8.7109375" style="2" bestFit="1" customWidth="1"/>
    <col min="8" max="8" width="16.57421875" style="21" bestFit="1" customWidth="1"/>
    <col min="9" max="9" width="19.28125" style="21" customWidth="1"/>
    <col min="10" max="10" width="19.7109375" style="21" customWidth="1"/>
    <col min="11" max="11" width="19.57421875" style="21" customWidth="1"/>
    <col min="12" max="12" width="13.7109375" style="2" customWidth="1"/>
    <col min="13" max="14" width="12.57421875" style="2" customWidth="1"/>
    <col min="15" max="16384" width="9.140625" style="2" customWidth="1"/>
  </cols>
  <sheetData>
    <row r="2" ht="15">
      <c r="B2" s="35" t="s">
        <v>33</v>
      </c>
    </row>
    <row r="3" ht="15">
      <c r="B3" s="35" t="s">
        <v>11</v>
      </c>
    </row>
    <row r="5" ht="14.25">
      <c r="B5" s="10"/>
    </row>
    <row r="6" spans="1:11" ht="14.25">
      <c r="A6" s="15" t="s">
        <v>55</v>
      </c>
      <c r="F6" s="17"/>
      <c r="G6" s="4"/>
      <c r="H6" s="17"/>
      <c r="I6" s="17"/>
      <c r="J6" s="17"/>
      <c r="K6" s="17"/>
    </row>
    <row r="7" spans="1:11" ht="28.5">
      <c r="A7" s="30" t="s">
        <v>5</v>
      </c>
      <c r="B7" s="23" t="s">
        <v>6</v>
      </c>
      <c r="C7" s="23" t="s">
        <v>7</v>
      </c>
      <c r="D7" s="23" t="s">
        <v>8</v>
      </c>
      <c r="E7" s="25" t="s">
        <v>9</v>
      </c>
      <c r="F7" s="31" t="s">
        <v>20</v>
      </c>
      <c r="G7" s="27" t="s">
        <v>18</v>
      </c>
      <c r="H7" s="28" t="s">
        <v>19</v>
      </c>
      <c r="I7" s="29" t="s">
        <v>10</v>
      </c>
      <c r="J7" s="26" t="s">
        <v>21</v>
      </c>
      <c r="K7" s="28" t="s">
        <v>4</v>
      </c>
    </row>
    <row r="8" spans="1:11" ht="38.25">
      <c r="A8" s="40">
        <v>1</v>
      </c>
      <c r="B8" s="41" t="s">
        <v>37</v>
      </c>
      <c r="C8" s="41" t="s">
        <v>38</v>
      </c>
      <c r="D8" s="42" t="s">
        <v>39</v>
      </c>
      <c r="E8" s="13">
        <v>2</v>
      </c>
      <c r="F8" s="22"/>
      <c r="G8" s="8">
        <v>0.08</v>
      </c>
      <c r="H8" s="45">
        <f>F8*G8+F8</f>
        <v>0</v>
      </c>
      <c r="I8" s="18">
        <f>F8*E8</f>
        <v>0</v>
      </c>
      <c r="J8" s="18">
        <f>I8*G8</f>
        <v>0</v>
      </c>
      <c r="K8" s="18">
        <f>E8*H8</f>
        <v>0</v>
      </c>
    </row>
    <row r="9" spans="1:11" ht="51">
      <c r="A9" s="40">
        <v>2</v>
      </c>
      <c r="B9" s="41" t="s">
        <v>40</v>
      </c>
      <c r="C9" s="41" t="s">
        <v>41</v>
      </c>
      <c r="D9" s="42" t="s">
        <v>42</v>
      </c>
      <c r="E9" s="13">
        <v>1</v>
      </c>
      <c r="F9" s="22"/>
      <c r="G9" s="8">
        <v>0.08</v>
      </c>
      <c r="H9" s="45">
        <f>F9*G9+F9</f>
        <v>0</v>
      </c>
      <c r="I9" s="18">
        <f>F9*E9</f>
        <v>0</v>
      </c>
      <c r="J9" s="18">
        <f>I9*G9</f>
        <v>0</v>
      </c>
      <c r="K9" s="18">
        <f>E9*H9</f>
        <v>0</v>
      </c>
    </row>
    <row r="10" spans="2:11" ht="14.25">
      <c r="B10" s="10"/>
      <c r="H10" s="21" t="s">
        <v>31</v>
      </c>
      <c r="I10" s="18">
        <f>SUM(I8:I9)</f>
        <v>0</v>
      </c>
      <c r="J10" s="18">
        <f>SUM(J8:J9)</f>
        <v>0</v>
      </c>
      <c r="K10" s="18">
        <f>SUM(K8:K9)</f>
        <v>0</v>
      </c>
    </row>
    <row r="11" ht="14.25">
      <c r="B11" s="10"/>
    </row>
    <row r="12" ht="15">
      <c r="B12" s="43" t="s">
        <v>56</v>
      </c>
    </row>
    <row r="13" ht="15">
      <c r="B13" s="43" t="s">
        <v>43</v>
      </c>
    </row>
    <row r="14" ht="30">
      <c r="B14" s="44" t="s">
        <v>44</v>
      </c>
    </row>
    <row r="15" ht="15">
      <c r="B15" s="43" t="s">
        <v>45</v>
      </c>
    </row>
    <row r="16" ht="15">
      <c r="B16" s="43" t="s">
        <v>46</v>
      </c>
    </row>
    <row r="17" ht="30">
      <c r="B17" s="43" t="s">
        <v>47</v>
      </c>
    </row>
    <row r="18" ht="15">
      <c r="B18" s="43" t="s">
        <v>48</v>
      </c>
    </row>
    <row r="19" ht="15">
      <c r="B19" s="43"/>
    </row>
    <row r="20" ht="15">
      <c r="B20" s="43" t="s">
        <v>57</v>
      </c>
    </row>
    <row r="21" ht="15">
      <c r="B21" s="43" t="s">
        <v>49</v>
      </c>
    </row>
    <row r="22" ht="15">
      <c r="B22" s="43" t="s">
        <v>50</v>
      </c>
    </row>
    <row r="23" ht="15">
      <c r="B23" s="43" t="s">
        <v>51</v>
      </c>
    </row>
    <row r="24" ht="30">
      <c r="B24" s="43" t="s">
        <v>52</v>
      </c>
    </row>
    <row r="25" ht="30">
      <c r="B25" s="43" t="s">
        <v>53</v>
      </c>
    </row>
    <row r="26" ht="14.25">
      <c r="B26" s="10"/>
    </row>
    <row r="27" ht="14.25">
      <c r="B27" s="10"/>
    </row>
    <row r="28" ht="14.25">
      <c r="B28" s="10"/>
    </row>
    <row r="29" spans="1:7" ht="14.25">
      <c r="A29" s="1"/>
      <c r="B29" s="15" t="s">
        <v>58</v>
      </c>
      <c r="G29" s="9"/>
    </row>
    <row r="30" spans="1:11" ht="28.5">
      <c r="A30" s="30" t="s">
        <v>5</v>
      </c>
      <c r="B30" s="23" t="s">
        <v>6</v>
      </c>
      <c r="C30" s="23" t="s">
        <v>7</v>
      </c>
      <c r="D30" s="24" t="s">
        <v>12</v>
      </c>
      <c r="E30" s="25" t="s">
        <v>9</v>
      </c>
      <c r="F30" s="26" t="s">
        <v>20</v>
      </c>
      <c r="G30" s="27" t="s">
        <v>18</v>
      </c>
      <c r="H30" s="28" t="s">
        <v>19</v>
      </c>
      <c r="I30" s="29" t="s">
        <v>10</v>
      </c>
      <c r="J30" s="26" t="s">
        <v>21</v>
      </c>
      <c r="K30" s="28" t="s">
        <v>4</v>
      </c>
    </row>
    <row r="31" spans="1:11" ht="28.5">
      <c r="A31" s="34">
        <v>1</v>
      </c>
      <c r="B31" s="33" t="s">
        <v>22</v>
      </c>
      <c r="C31" s="5" t="s">
        <v>15</v>
      </c>
      <c r="D31" s="6" t="s">
        <v>13</v>
      </c>
      <c r="E31" s="13">
        <v>5</v>
      </c>
      <c r="F31" s="22"/>
      <c r="G31" s="8">
        <v>0.08</v>
      </c>
      <c r="H31" s="19">
        <f>F31*G31+F31</f>
        <v>0</v>
      </c>
      <c r="I31" s="18">
        <f>F31*E31</f>
        <v>0</v>
      </c>
      <c r="J31" s="18">
        <f>I31*G31</f>
        <v>0</v>
      </c>
      <c r="K31" s="18">
        <f>E31*H31</f>
        <v>0</v>
      </c>
    </row>
    <row r="32" spans="1:11" ht="28.5">
      <c r="A32" s="34" t="s">
        <v>34</v>
      </c>
      <c r="B32" s="33" t="s">
        <v>36</v>
      </c>
      <c r="C32" s="5" t="s">
        <v>15</v>
      </c>
      <c r="D32" s="6" t="s">
        <v>13</v>
      </c>
      <c r="E32" s="13">
        <v>3</v>
      </c>
      <c r="F32" s="22"/>
      <c r="G32" s="8">
        <v>0.08</v>
      </c>
      <c r="H32" s="19">
        <v>0</v>
      </c>
      <c r="I32" s="18">
        <v>0</v>
      </c>
      <c r="J32" s="18">
        <v>0</v>
      </c>
      <c r="K32" s="18">
        <v>0</v>
      </c>
    </row>
    <row r="33" spans="1:11" ht="28.5">
      <c r="A33" s="34" t="s">
        <v>54</v>
      </c>
      <c r="B33" s="33" t="s">
        <v>35</v>
      </c>
      <c r="C33" s="5" t="s">
        <v>16</v>
      </c>
      <c r="D33" s="6" t="s">
        <v>13</v>
      </c>
      <c r="E33" s="13">
        <v>1</v>
      </c>
      <c r="F33" s="22"/>
      <c r="G33" s="8">
        <v>0.08</v>
      </c>
      <c r="H33" s="19">
        <f>F33*G33+F33</f>
        <v>0</v>
      </c>
      <c r="I33" s="18">
        <f>F33*E33</f>
        <v>0</v>
      </c>
      <c r="J33" s="18">
        <f>I33*G33</f>
        <v>0</v>
      </c>
      <c r="K33" s="18">
        <f>E33*H33</f>
        <v>0</v>
      </c>
    </row>
    <row r="34" spans="1:11" ht="14.25">
      <c r="A34" s="34">
        <v>3</v>
      </c>
      <c r="B34" s="33" t="s">
        <v>23</v>
      </c>
      <c r="C34" s="5" t="s">
        <v>24</v>
      </c>
      <c r="D34" s="6"/>
      <c r="E34" s="13">
        <v>4</v>
      </c>
      <c r="F34" s="22"/>
      <c r="G34" s="8">
        <v>0.08</v>
      </c>
      <c r="H34" s="19">
        <f>F34*G34+F34</f>
        <v>0</v>
      </c>
      <c r="I34" s="18">
        <f>F34*E34</f>
        <v>0</v>
      </c>
      <c r="J34" s="18">
        <f>I34*G34</f>
        <v>0</v>
      </c>
      <c r="K34" s="18">
        <f>E34*H34</f>
        <v>0</v>
      </c>
    </row>
    <row r="35" spans="1:11" ht="28.5">
      <c r="A35" s="34">
        <v>4</v>
      </c>
      <c r="B35" s="33" t="s">
        <v>25</v>
      </c>
      <c r="C35" s="5" t="s">
        <v>17</v>
      </c>
      <c r="D35" s="6" t="s">
        <v>13</v>
      </c>
      <c r="E35" s="13">
        <v>4</v>
      </c>
      <c r="F35" s="22"/>
      <c r="G35" s="8">
        <v>0.08</v>
      </c>
      <c r="H35" s="19">
        <f>F35*G35+F35</f>
        <v>0</v>
      </c>
      <c r="I35" s="18">
        <f>F35*E35</f>
        <v>0</v>
      </c>
      <c r="J35" s="18">
        <f>I35*G35</f>
        <v>0</v>
      </c>
      <c r="K35" s="18">
        <f>E35*H35</f>
        <v>0</v>
      </c>
    </row>
    <row r="36" spans="1:11" ht="28.5">
      <c r="A36" s="34">
        <v>5</v>
      </c>
      <c r="B36" s="33" t="s">
        <v>29</v>
      </c>
      <c r="C36" s="5" t="s">
        <v>17</v>
      </c>
      <c r="D36" s="6" t="s">
        <v>13</v>
      </c>
      <c r="E36" s="13">
        <v>2</v>
      </c>
      <c r="F36" s="22"/>
      <c r="G36" s="8">
        <v>0.08</v>
      </c>
      <c r="H36" s="19">
        <f>F36*G36+F36</f>
        <v>0</v>
      </c>
      <c r="I36" s="18">
        <f>F36*E36</f>
        <v>0</v>
      </c>
      <c r="J36" s="18">
        <f>I36*G36</f>
        <v>0</v>
      </c>
      <c r="K36" s="18">
        <f>E36*H36</f>
        <v>0</v>
      </c>
    </row>
    <row r="37" spans="1:11" ht="14.25">
      <c r="A37" s="6"/>
      <c r="B37" s="33"/>
      <c r="C37" s="5"/>
      <c r="D37" s="6"/>
      <c r="E37" s="13"/>
      <c r="F37" s="20"/>
      <c r="G37" s="8"/>
      <c r="H37" s="22" t="s">
        <v>31</v>
      </c>
      <c r="I37" s="22">
        <f>SUM(I31:I36)</f>
        <v>0</v>
      </c>
      <c r="J37" s="22">
        <f>SUM(J31:J36)</f>
        <v>0</v>
      </c>
      <c r="K37" s="22">
        <f>SUM(K31:K36)</f>
        <v>0</v>
      </c>
    </row>
    <row r="38" spans="1:2" ht="14.25">
      <c r="A38" s="16"/>
      <c r="B38" s="3" t="s">
        <v>30</v>
      </c>
    </row>
    <row r="39" spans="1:2" ht="42.75">
      <c r="A39" s="16"/>
      <c r="B39" s="10" t="s">
        <v>26</v>
      </c>
    </row>
    <row r="40" ht="14.25">
      <c r="B40" s="10" t="s">
        <v>27</v>
      </c>
    </row>
    <row r="41" ht="99.75">
      <c r="B41" s="10" t="s">
        <v>28</v>
      </c>
    </row>
    <row r="42" ht="28.5">
      <c r="B42" s="10" t="s">
        <v>1</v>
      </c>
    </row>
    <row r="43" ht="128.25">
      <c r="B43" s="10" t="s">
        <v>2</v>
      </c>
    </row>
    <row r="44" ht="14.25">
      <c r="B44" s="10"/>
    </row>
    <row r="45" ht="14.25">
      <c r="B45" s="10"/>
    </row>
    <row r="46" spans="1:14" ht="14.25">
      <c r="A46"/>
      <c r="B46" s="32" t="s">
        <v>89</v>
      </c>
      <c r="C46"/>
      <c r="D46"/>
      <c r="E46"/>
      <c r="F46"/>
      <c r="G46"/>
      <c r="H46"/>
      <c r="I46"/>
      <c r="J46"/>
      <c r="K46"/>
      <c r="L46"/>
      <c r="M46"/>
      <c r="N46"/>
    </row>
    <row r="47" spans="1:14" ht="28.5">
      <c r="A47" s="46" t="s">
        <v>59</v>
      </c>
      <c r="B47" s="47" t="s">
        <v>6</v>
      </c>
      <c r="C47" s="48" t="s">
        <v>60</v>
      </c>
      <c r="D47" s="48" t="s">
        <v>61</v>
      </c>
      <c r="E47" s="48" t="s">
        <v>62</v>
      </c>
      <c r="F47" s="48" t="s">
        <v>63</v>
      </c>
      <c r="G47" s="49" t="s">
        <v>12</v>
      </c>
      <c r="H47" s="50" t="s">
        <v>64</v>
      </c>
      <c r="I47" s="29" t="s">
        <v>65</v>
      </c>
      <c r="J47" s="29" t="s">
        <v>66</v>
      </c>
      <c r="K47" s="28" t="s">
        <v>67</v>
      </c>
      <c r="L47" s="29" t="s">
        <v>10</v>
      </c>
      <c r="M47" s="26" t="s">
        <v>4</v>
      </c>
      <c r="N47" s="46" t="s">
        <v>68</v>
      </c>
    </row>
    <row r="48" spans="1:14" ht="28.5">
      <c r="A48" s="51">
        <v>1</v>
      </c>
      <c r="B48" s="14" t="s">
        <v>69</v>
      </c>
      <c r="C48" s="51"/>
      <c r="D48" s="51"/>
      <c r="E48" s="51"/>
      <c r="F48" s="52" t="s">
        <v>70</v>
      </c>
      <c r="G48" s="7" t="s">
        <v>71</v>
      </c>
      <c r="H48" s="12">
        <v>1</v>
      </c>
      <c r="I48" s="22"/>
      <c r="J48" s="53">
        <v>0.08</v>
      </c>
      <c r="K48" s="51">
        <f>I48*J48+I48</f>
        <v>0</v>
      </c>
      <c r="L48" s="54">
        <f>I48*H48</f>
        <v>0</v>
      </c>
      <c r="M48" s="69">
        <f>K48*H48</f>
        <v>0</v>
      </c>
      <c r="N48" s="54">
        <f>L48*J48</f>
        <v>0</v>
      </c>
    </row>
    <row r="49" spans="1:14" ht="28.5">
      <c r="A49" s="51">
        <v>2</v>
      </c>
      <c r="B49" s="14" t="s">
        <v>72</v>
      </c>
      <c r="C49" s="51"/>
      <c r="D49" s="51"/>
      <c r="E49" s="51"/>
      <c r="F49" s="52" t="s">
        <v>70</v>
      </c>
      <c r="G49" s="7" t="s">
        <v>71</v>
      </c>
      <c r="H49" s="12">
        <v>1</v>
      </c>
      <c r="I49" s="22"/>
      <c r="J49" s="53">
        <v>0.08</v>
      </c>
      <c r="K49" s="51">
        <f>I49*J49+I49</f>
        <v>0</v>
      </c>
      <c r="L49" s="54">
        <f>I49*H49</f>
        <v>0</v>
      </c>
      <c r="M49" s="69">
        <f>K49*H49</f>
        <v>0</v>
      </c>
      <c r="N49" s="54">
        <f>L49*J49</f>
        <v>0</v>
      </c>
    </row>
    <row r="50" spans="1:14" ht="28.5">
      <c r="A50" s="51">
        <v>3</v>
      </c>
      <c r="B50" s="14" t="s">
        <v>73</v>
      </c>
      <c r="C50" s="51"/>
      <c r="D50" s="51"/>
      <c r="E50" s="51"/>
      <c r="F50" s="52" t="s">
        <v>70</v>
      </c>
      <c r="G50" s="7" t="s">
        <v>71</v>
      </c>
      <c r="H50" s="12">
        <v>1</v>
      </c>
      <c r="I50" s="22"/>
      <c r="J50" s="53">
        <v>0.08</v>
      </c>
      <c r="K50" s="51">
        <f>I50*J50+I50</f>
        <v>0</v>
      </c>
      <c r="L50" s="54">
        <f>I50*H50</f>
        <v>0</v>
      </c>
      <c r="M50" s="69">
        <f>K50*H50</f>
        <v>0</v>
      </c>
      <c r="N50" s="54">
        <f>L50*J50</f>
        <v>0</v>
      </c>
    </row>
    <row r="51" spans="1:14" ht="28.5">
      <c r="A51" s="55">
        <v>4</v>
      </c>
      <c r="B51" s="14" t="s">
        <v>74</v>
      </c>
      <c r="C51" s="51"/>
      <c r="D51" s="51"/>
      <c r="E51" s="51"/>
      <c r="F51" s="52" t="s">
        <v>70</v>
      </c>
      <c r="G51" s="7" t="s">
        <v>71</v>
      </c>
      <c r="H51" s="12">
        <v>1</v>
      </c>
      <c r="I51" s="62"/>
      <c r="J51" s="53">
        <v>0.08</v>
      </c>
      <c r="K51" s="51">
        <f>I51*J51+I51</f>
        <v>0</v>
      </c>
      <c r="L51" s="54">
        <f>I51*H51</f>
        <v>0</v>
      </c>
      <c r="M51" s="69">
        <f>K51*H51</f>
        <v>0</v>
      </c>
      <c r="N51" s="54">
        <f>L51*J51</f>
        <v>0</v>
      </c>
    </row>
    <row r="52" spans="1:14" ht="14.25">
      <c r="A52"/>
      <c r="B52"/>
      <c r="C52"/>
      <c r="D52"/>
      <c r="E52"/>
      <c r="F52"/>
      <c r="G52"/>
      <c r="H52"/>
      <c r="I52"/>
      <c r="J52"/>
      <c r="K52" s="22" t="s">
        <v>3</v>
      </c>
      <c r="L52" s="56">
        <f>SUM(L48:L51)</f>
        <v>0</v>
      </c>
      <c r="M52" s="70">
        <f>SUM(M48:M51)</f>
        <v>0</v>
      </c>
      <c r="N52" s="56">
        <f>SUM(N48:N51)</f>
        <v>0</v>
      </c>
    </row>
    <row r="53" spans="1:14" ht="14.25">
      <c r="A53"/>
      <c r="B53" s="57" t="s">
        <v>75</v>
      </c>
      <c r="C53"/>
      <c r="D53"/>
      <c r="E53"/>
      <c r="F53"/>
      <c r="G53"/>
      <c r="H53"/>
      <c r="I53"/>
      <c r="J53"/>
      <c r="K53"/>
      <c r="L53"/>
      <c r="M53" s="71"/>
      <c r="N53"/>
    </row>
    <row r="54" spans="1:14" ht="14.25">
      <c r="A54"/>
      <c r="B54" s="58" t="s">
        <v>76</v>
      </c>
      <c r="C54"/>
      <c r="D54"/>
      <c r="E54"/>
      <c r="F54"/>
      <c r="G54"/>
      <c r="H54"/>
      <c r="I54"/>
      <c r="J54"/>
      <c r="K54"/>
      <c r="L54"/>
      <c r="M54" s="71"/>
      <c r="N54"/>
    </row>
    <row r="55" spans="1:14" ht="14.25">
      <c r="A55"/>
      <c r="B55" s="58" t="s">
        <v>77</v>
      </c>
      <c r="C55"/>
      <c r="D55"/>
      <c r="E55"/>
      <c r="F55"/>
      <c r="G55"/>
      <c r="H55"/>
      <c r="I55"/>
      <c r="J55"/>
      <c r="K55"/>
      <c r="L55"/>
      <c r="M55" s="71"/>
      <c r="N55"/>
    </row>
    <row r="56" spans="1:14" ht="14.25">
      <c r="A56"/>
      <c r="B56" s="59" t="s">
        <v>78</v>
      </c>
      <c r="C56"/>
      <c r="D56"/>
      <c r="E56"/>
      <c r="F56"/>
      <c r="G56"/>
      <c r="H56"/>
      <c r="I56"/>
      <c r="J56"/>
      <c r="K56"/>
      <c r="L56"/>
      <c r="M56" s="71"/>
      <c r="N56"/>
    </row>
    <row r="57" spans="1:14" ht="14.25">
      <c r="A57"/>
      <c r="B57" s="58" t="s">
        <v>79</v>
      </c>
      <c r="C57"/>
      <c r="D57"/>
      <c r="E57"/>
      <c r="F57"/>
      <c r="G57"/>
      <c r="H57"/>
      <c r="I57"/>
      <c r="J57"/>
      <c r="K57"/>
      <c r="L57"/>
      <c r="M57" s="71"/>
      <c r="N57"/>
    </row>
    <row r="58" spans="1:14" ht="14.25">
      <c r="A58"/>
      <c r="B58" s="58" t="s">
        <v>80</v>
      </c>
      <c r="C58"/>
      <c r="D58"/>
      <c r="E58"/>
      <c r="F58"/>
      <c r="G58"/>
      <c r="H58"/>
      <c r="I58"/>
      <c r="J58"/>
      <c r="K58"/>
      <c r="L58"/>
      <c r="M58" s="71"/>
      <c r="N58"/>
    </row>
    <row r="59" spans="1:14" ht="14.25">
      <c r="A59"/>
      <c r="B59" s="58" t="s">
        <v>81</v>
      </c>
      <c r="C59"/>
      <c r="D59"/>
      <c r="E59"/>
      <c r="F59"/>
      <c r="G59"/>
      <c r="H59"/>
      <c r="I59"/>
      <c r="J59"/>
      <c r="K59"/>
      <c r="L59"/>
      <c r="M59" s="71"/>
      <c r="N59"/>
    </row>
    <row r="60" spans="1:14" ht="14.25">
      <c r="A60"/>
      <c r="B60" s="58" t="s">
        <v>82</v>
      </c>
      <c r="C60"/>
      <c r="D60"/>
      <c r="E60"/>
      <c r="F60"/>
      <c r="G60"/>
      <c r="H60"/>
      <c r="I60"/>
      <c r="J60"/>
      <c r="K60"/>
      <c r="L60"/>
      <c r="M60" s="71"/>
      <c r="N60"/>
    </row>
    <row r="61" spans="1:14" ht="14.25">
      <c r="A61"/>
      <c r="B61" s="58" t="s">
        <v>83</v>
      </c>
      <c r="C61"/>
      <c r="D61"/>
      <c r="E61"/>
      <c r="F61"/>
      <c r="G61"/>
      <c r="H61"/>
      <c r="I61"/>
      <c r="J61"/>
      <c r="K61"/>
      <c r="L61"/>
      <c r="M61" s="71"/>
      <c r="N61"/>
    </row>
    <row r="62" spans="1:14" ht="14.25">
      <c r="A62"/>
      <c r="B62" s="60"/>
      <c r="C62"/>
      <c r="D62"/>
      <c r="E62"/>
      <c r="F62"/>
      <c r="G62"/>
      <c r="H62"/>
      <c r="I62"/>
      <c r="J62"/>
      <c r="K62"/>
      <c r="L62"/>
      <c r="M62" s="71"/>
      <c r="N62"/>
    </row>
    <row r="63" spans="1:14" ht="14.25">
      <c r="A63"/>
      <c r="B63"/>
      <c r="C63"/>
      <c r="D63"/>
      <c r="E63"/>
      <c r="F63"/>
      <c r="G63"/>
      <c r="H63"/>
      <c r="I63"/>
      <c r="J63"/>
      <c r="K63"/>
      <c r="L63"/>
      <c r="M63" s="71"/>
      <c r="N63"/>
    </row>
    <row r="64" spans="1:14" ht="15.75">
      <c r="A64"/>
      <c r="B64" s="61" t="s">
        <v>90</v>
      </c>
      <c r="C64"/>
      <c r="D64"/>
      <c r="E64"/>
      <c r="F64"/>
      <c r="G64"/>
      <c r="H64"/>
      <c r="I64"/>
      <c r="J64"/>
      <c r="K64"/>
      <c r="L64"/>
      <c r="M64" s="71"/>
      <c r="N64"/>
    </row>
    <row r="65" spans="1:14" ht="28.5">
      <c r="A65" s="46" t="s">
        <v>59</v>
      </c>
      <c r="B65" s="47" t="s">
        <v>6</v>
      </c>
      <c r="C65" s="48" t="s">
        <v>60</v>
      </c>
      <c r="D65" s="48" t="s">
        <v>61</v>
      </c>
      <c r="E65" s="48" t="s">
        <v>62</v>
      </c>
      <c r="F65" s="48" t="s">
        <v>63</v>
      </c>
      <c r="G65" s="49" t="s">
        <v>12</v>
      </c>
      <c r="H65" s="50" t="s">
        <v>64</v>
      </c>
      <c r="I65" s="29" t="s">
        <v>65</v>
      </c>
      <c r="J65" s="29" t="s">
        <v>66</v>
      </c>
      <c r="K65" s="28" t="s">
        <v>67</v>
      </c>
      <c r="L65" s="29" t="s">
        <v>10</v>
      </c>
      <c r="M65" s="26" t="s">
        <v>4</v>
      </c>
      <c r="N65" s="46" t="s">
        <v>68</v>
      </c>
    </row>
    <row r="66" spans="1:14" ht="15">
      <c r="A66" s="51">
        <v>1</v>
      </c>
      <c r="B66" s="14" t="s">
        <v>84</v>
      </c>
      <c r="C66" s="51"/>
      <c r="D66" s="51"/>
      <c r="E66" s="51"/>
      <c r="F66" s="63" t="s">
        <v>85</v>
      </c>
      <c r="G66" s="63" t="s">
        <v>86</v>
      </c>
      <c r="H66" s="63">
        <v>4</v>
      </c>
      <c r="I66" s="64"/>
      <c r="J66" s="65">
        <v>0.08</v>
      </c>
      <c r="K66" s="63">
        <f>I66*J66+I66</f>
        <v>0</v>
      </c>
      <c r="L66" s="66">
        <f>I66*H66</f>
        <v>0</v>
      </c>
      <c r="M66" s="66">
        <f>K66*H66</f>
        <v>0</v>
      </c>
      <c r="N66" s="66">
        <f>L66*J66</f>
        <v>0</v>
      </c>
    </row>
    <row r="67" spans="1:14" ht="15">
      <c r="A67" s="51">
        <v>2</v>
      </c>
      <c r="B67" s="14" t="s">
        <v>87</v>
      </c>
      <c r="C67" s="51"/>
      <c r="D67" s="51"/>
      <c r="E67" s="51"/>
      <c r="F67" s="63" t="s">
        <v>85</v>
      </c>
      <c r="G67" s="63" t="s">
        <v>86</v>
      </c>
      <c r="H67" s="63">
        <v>4</v>
      </c>
      <c r="I67" s="64"/>
      <c r="J67" s="65">
        <v>0.08</v>
      </c>
      <c r="K67" s="63">
        <f>I67*J67+I67</f>
        <v>0</v>
      </c>
      <c r="L67" s="66">
        <f>I67*H67</f>
        <v>0</v>
      </c>
      <c r="M67" s="66">
        <f>K67*H67</f>
        <v>0</v>
      </c>
      <c r="N67" s="66">
        <f>L67*J67</f>
        <v>0</v>
      </c>
    </row>
    <row r="68" spans="1:14" ht="15">
      <c r="A68" s="51">
        <v>3</v>
      </c>
      <c r="B68" s="14" t="s">
        <v>88</v>
      </c>
      <c r="C68" s="51"/>
      <c r="D68" s="51"/>
      <c r="E68" s="51"/>
      <c r="F68" s="63" t="s">
        <v>14</v>
      </c>
      <c r="G68" s="63" t="s">
        <v>86</v>
      </c>
      <c r="H68" s="63">
        <v>2</v>
      </c>
      <c r="I68" s="64"/>
      <c r="J68" s="65">
        <v>0.08</v>
      </c>
      <c r="K68" s="63">
        <f>I68*J68+I68</f>
        <v>0</v>
      </c>
      <c r="L68" s="66">
        <f>I68*H68</f>
        <v>0</v>
      </c>
      <c r="M68" s="66">
        <f>K68*H68</f>
        <v>0</v>
      </c>
      <c r="N68" s="66">
        <f>L68*J68</f>
        <v>0</v>
      </c>
    </row>
    <row r="69" spans="1:14" ht="15">
      <c r="A69"/>
      <c r="B69"/>
      <c r="C69"/>
      <c r="D69"/>
      <c r="E69"/>
      <c r="F69" s="67"/>
      <c r="G69" s="67"/>
      <c r="H69" s="67"/>
      <c r="I69" s="67"/>
      <c r="J69" s="67"/>
      <c r="K69" s="22" t="s">
        <v>3</v>
      </c>
      <c r="L69" s="68">
        <f>SUM(L66:L68)</f>
        <v>0</v>
      </c>
      <c r="M69" s="68">
        <f>SUM(M66:M68)</f>
        <v>0</v>
      </c>
      <c r="N69" s="68">
        <f>SUM(N66:N68)</f>
        <v>0</v>
      </c>
    </row>
    <row r="70" ht="14.25">
      <c r="B70" s="10"/>
    </row>
    <row r="71" spans="6:14" ht="14.25">
      <c r="F71" s="36" t="s">
        <v>0</v>
      </c>
      <c r="G71" s="37"/>
      <c r="H71" s="36"/>
      <c r="I71" s="36"/>
      <c r="J71" s="36"/>
      <c r="K71" s="36"/>
      <c r="L71" s="36">
        <f>L69+L52+I37+I10</f>
        <v>0</v>
      </c>
      <c r="M71" s="36">
        <f>M69+M52+K37+K10</f>
        <v>0</v>
      </c>
      <c r="N71" s="36">
        <f>M71-L71</f>
        <v>0</v>
      </c>
    </row>
    <row r="73" spans="6:12" ht="14.25">
      <c r="F73" s="38" t="s">
        <v>32</v>
      </c>
      <c r="G73" s="39"/>
      <c r="H73" s="38"/>
      <c r="I73" s="38"/>
      <c r="L73" s="38">
        <f>L71/4.0196</f>
        <v>0</v>
      </c>
    </row>
  </sheetData>
  <sheetProtection/>
  <printOptions/>
  <pageMargins left="0.75" right="0.45" top="1" bottom="1" header="0.5" footer="0.5"/>
  <pageSetup horizontalDpi="600" verticalDpi="600" orientation="landscape" paperSize="9" scale="58" r:id="rId1"/>
  <rowBreaks count="1" manualBreakCount="1">
    <brk id="28" max="10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Zbigniew Kawałek</cp:lastModifiedBy>
  <cp:lastPrinted>2013-03-12T08:15:35Z</cp:lastPrinted>
  <dcterms:created xsi:type="dcterms:W3CDTF">2011-01-17T07:58:23Z</dcterms:created>
  <dcterms:modified xsi:type="dcterms:W3CDTF">2013-04-23T10:09:39Z</dcterms:modified>
  <cp:category/>
  <cp:version/>
  <cp:contentType/>
  <cp:contentStatus/>
</cp:coreProperties>
</file>