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Endoskopia + ECPW + VIO wycena" sheetId="1" r:id="rId1"/>
  </sheets>
  <definedNames>
    <definedName name="Excel_BuiltIn__FilterDatabase_1">#REF!</definedName>
    <definedName name="Excel_BuiltIn__FilterDatabase_2" localSheetId="0">'Endoskopia + ECPW + VIO wycena'!$A$7:$F$194</definedName>
    <definedName name="Excel_BuiltIn__FilterDatabase_2">#REF!</definedName>
    <definedName name="_xlnm.Print_Area" localSheetId="0">'Endoskopia + ECPW + VIO wycena'!$A$1:$L$243</definedName>
  </definedNames>
  <calcPr fullCalcOnLoad="1"/>
</workbook>
</file>

<file path=xl/sharedStrings.xml><?xml version="1.0" encoding="utf-8"?>
<sst xmlns="http://schemas.openxmlformats.org/spreadsheetml/2006/main" count="724" uniqueCount="131">
  <si>
    <t>L.p.</t>
  </si>
  <si>
    <t>szt</t>
  </si>
  <si>
    <t>średnicy 6Fr</t>
  </si>
  <si>
    <t>średnicy 8Fr</t>
  </si>
  <si>
    <t xml:space="preserve">Zestaw do drenażu przezustnego </t>
  </si>
  <si>
    <t>średnicy 5Fr</t>
  </si>
  <si>
    <t>średnicy 7Fr</t>
  </si>
  <si>
    <t>średnicy 10Fr</t>
  </si>
  <si>
    <t>osłony do duoendoskopu</t>
  </si>
  <si>
    <t>osłona do duoendoskopu TFJ 140R</t>
  </si>
  <si>
    <t>osłona do duoendoskopu TFJ 160R</t>
  </si>
  <si>
    <t>j.m.</t>
  </si>
  <si>
    <t>Ilość</t>
  </si>
  <si>
    <t>1.</t>
  </si>
  <si>
    <t>1.1.</t>
  </si>
  <si>
    <t>1.2.</t>
  </si>
  <si>
    <t>2.</t>
  </si>
  <si>
    <t>3.</t>
  </si>
  <si>
    <t>Proteza podwójny świński ogon średnicy 5 f/5cm</t>
  </si>
  <si>
    <t>MAJ-311</t>
  </si>
  <si>
    <t>MAJ 411</t>
  </si>
  <si>
    <t xml:space="preserve">Balony do usuwania złogów z możliwością inflacji do średnicy w granicach 9mm- 18mm, współpracuje z prowadnikiem 0,035”, możliwość kontrastowania  dystalnie  balonu,
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</si>
  <si>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</si>
  <si>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</si>
  <si>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</si>
  <si>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</si>
  <si>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</si>
  <si>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</si>
  <si>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</si>
  <si>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</si>
  <si>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</si>
  <si>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</si>
  <si>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</si>
  <si>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</si>
  <si>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</si>
  <si>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</si>
  <si>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</si>
  <si>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</si>
  <si>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</si>
  <si>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</si>
  <si>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</si>
  <si>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</si>
  <si>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</si>
  <si>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</si>
  <si>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</si>
  <si>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Nr katalogowy  /Nazwa jak na fakturze</t>
  </si>
  <si>
    <t>Protezy o średnicy 7 Fr typu Amsterdam zagięte od strony dwunastnicy z temperowanym końcem: od strony dróg żółciowych</t>
  </si>
  <si>
    <t>RAZEM</t>
  </si>
  <si>
    <t>KOSZYK BEZ DODADKOWYCH RAMION MINIMALNA ŚREDNICA KANAŁU ROBOCZEGO 2,8MMDŁ ROBOCZA1900MMśrednica koszyka22mm</t>
  </si>
  <si>
    <r>
      <t>Cewnik trzustkowy</t>
    </r>
    <r>
      <rPr>
        <b/>
        <sz val="6"/>
        <color indexed="8"/>
        <rFont val="Arial CE"/>
        <family val="2"/>
      </rPr>
      <t xml:space="preserve">  </t>
    </r>
    <r>
      <rPr>
        <sz val="12"/>
        <color indexed="8"/>
        <rFont val="Arial CE"/>
        <family val="2"/>
      </rPr>
      <t>wielorazowy z krótką zwężaną końcowką średnicy 2,5 f przyjmujący  prowadnice 0,025 posiadający znacznik fluoroskopowy na koncu minimalna długośc roboczą 1950 mm minimalna srednica kanału 2,2</t>
    </r>
  </si>
  <si>
    <t>5 cm, 7 cm, 10cm, 12cm, 15cm</t>
  </si>
  <si>
    <t>Osłona metalowa wielorazowego użycia do litotrypsji kompatybilna z posiadaną raczka  firmy ,,Pauldrach ,,</t>
  </si>
  <si>
    <r>
      <t xml:space="preserve">Cewnik żółciowy </t>
    </r>
    <r>
      <rPr>
        <sz val="12"/>
        <color indexed="8"/>
        <rFont val="Arial CE"/>
        <family val="2"/>
      </rPr>
      <t xml:space="preserve">cewnik wielorazowy z krótką zwężaną końcówka średnicy  3,5 Fr przyjmujacy prowdnice 0,035, posiadajacy znacznik fluoroskopowy na końcu minimalbna długość robocza 1950, Minimalna średnica kanału 2,2. </t>
    </r>
  </si>
  <si>
    <t>Stent (samorozprężalny) dwunastniczy z nitinolu rozszerzana na końcach , Giętki zestaw wprowadzajacy dostosowany do wspólpracy z prowadnicą 0,035, system aplikacji pozwalajacy na korektę płożenia po częsciowym uwolnieniu  dł.cewnika wprowadzającego min.20</t>
  </si>
  <si>
    <t>Trójnik - łącznik do ECPW</t>
  </si>
  <si>
    <t>Cena netto</t>
  </si>
  <si>
    <t>Cena brutto</t>
  </si>
  <si>
    <t>Wartość VAT</t>
  </si>
  <si>
    <t>Wartość brutto</t>
  </si>
  <si>
    <t>Nazwa i opis</t>
  </si>
  <si>
    <t>VAT %</t>
  </si>
  <si>
    <t>Wartość netto</t>
  </si>
  <si>
    <t>Podsumowanie</t>
  </si>
  <si>
    <t>Razem</t>
  </si>
  <si>
    <t>Wycena i opis wymagań minimalnych z ilością przewidywanego zużycia w okresie jednego roku Pr. Endoskopii i Pr. ECPW</t>
  </si>
  <si>
    <t>Ilości w poszczególnych rozmiarach wg zapotrzebowań Zamawiającego</t>
  </si>
  <si>
    <t>Zestaw do drenażu przezskórnego dróg żółciowych w składzie: 1.  Igła  PTC, rozm. 9G, cewnik 5Fr, długość 30cm  2. Prowadnica stalowa pokryta teflonem, 0,035 inch, długość 100cm   3. Wymienna prowadnica PTC o rozm,035 inch, długość 82,45 cm.  4. Cewnik drenażowy o rozm. 7Fr, długość 50cm, 6 portów</t>
  </si>
  <si>
    <t>Zestaw do rozszerzania dróg żółciowych  typu Soehendra posiadający znacznik radiologiczny</t>
  </si>
  <si>
    <t>Wielorazowy papilotom trójkanałowy końcówka widoczna w fluoroskopi min śr kanału roboczego 2,8mm, przyjmujący prowadnice 0,035 dł cięciwy roboczej20mm, dł końcówki dystalnej pomiędzy 3-7mm śr końcówk i 4,5Fr. Min dł robocza 1950mm. Długość końcówki dystalnej w zależności od potrzeb Zamawiającego.</t>
  </si>
  <si>
    <t>Proponowany skład Komisji przetargowej:</t>
  </si>
  <si>
    <t>Pakiet 1</t>
  </si>
  <si>
    <t>Protezy typu Amsterdam charakteryzujace się  elastycznością ułatwiającą wprowadzenie a jednocześnie dostateczną twardością materiału zapobiegającą zagięciom podczas wprowadzenia poprzez zwężenia ze ,,skrzydłami,,(zaczepami) stabilizujące położenie z gładką powierzchnią wewnętrzną ułatwiającąodpływ i zapobiegającąinkrustacji żółci. Ilości w poszczególnych rozmiarach wg zapotrzebowań Zamawiające. Protezy o średnicy 5Fr  długości pomiędzy zaczepami 5, 7, 9, 12 i 15 cm</t>
  </si>
  <si>
    <t>Protezy typu Amsterdam charakteryzujace się  elastycznością ułatwiającą wprowadzenie a jednocześnie dostateczną twardością materiału zapobiegającą zagięciom podczas wprowadzenia poprzez zwężenia ze ,,skrzydłami,,(zaczepami) stabilizujące położenie z gładką powierzchnią wewnętrzną ułatwiającąodpływ i zapobiegającąinkrustacji żółci. Ilości w poszczególnych rozmiarach wg zapotrzebowań Zamawiające. Protezy o średnicy 8,5Fr  długości pomiędzy zaczepami 5, 7, 9, 12 i 15 cm</t>
  </si>
  <si>
    <t>Pakiet 2</t>
  </si>
  <si>
    <t>Protezy średnicy  10  Fr. długości pomiędzy zaczepami proste 5, 7, 9 i 12 cm</t>
  </si>
  <si>
    <t>Pakiet 3</t>
  </si>
  <si>
    <t>Protezy typu Zimmon średnicy 5Fr, 7Fr (pojedyńczy "świński ogon" oraz liczne otwory boczne) 2, 4, 6, 8, 10 i 12 cm</t>
  </si>
  <si>
    <t>Pakiet 4</t>
  </si>
  <si>
    <t xml:space="preserve"> Koszyk wilorazowy z dodatkowymi ramionami typu kwiat
 minimalna średnica kanału roboczego 2,8mm,
długość robocza 1950mm,średnica koszyka 20</t>
  </si>
  <si>
    <t>1.3.</t>
  </si>
  <si>
    <t>Popychacze do protez, nie ulegające pofałdowaniu podczas przesuwania prowadnicy. Wykazujące dostateczną sztywność dla prawidłowego wprowadzenia protezy, średnicy 5Fr lub 8,5 Fr</t>
  </si>
  <si>
    <t>Papillotomy igłowe wielorazowe. Z ostrzem igłowym minimalna średnica kanału 2,2mm,
dł robocza 1950mm,igła wysuwana 4mm</t>
  </si>
  <si>
    <t>Samorozprężalny stent do protezowania nienowotworowych zwężeń przełyku; wykonany z siatki poliestrowej, pokryty na całej długości tworzywem silokonowym, z markerami na obu końcach i w środku widocznymi w obrazie endoskopowym i w promieniach RTG, możliwość</t>
  </si>
  <si>
    <t>Szczotki do badań cytologicznych mozliwe do wprowadzenia do kanału roboczego srednicy 2,8 mm, Długość robocza minimalna 1900 mm Szczotka wysuwana z osłony w miejscu pobrania materiału</t>
  </si>
  <si>
    <t xml:space="preserve">Zestaw do bandingu żylaków przełyku typu six shuter - mozliwość założenia czterech- szęściu gumek bez wyjmowania aparatu nie wymagający wprowadzania dodatkowych elementów podczas zabiegu. </t>
  </si>
  <si>
    <t>Pakiet 18</t>
  </si>
  <si>
    <t>2. Katarzyna Bujak - Członek Komisji</t>
  </si>
  <si>
    <t>1. Andrzej Jamry - Przewodniczący Komisji</t>
  </si>
  <si>
    <t>Ilość próbek</t>
  </si>
  <si>
    <t>PAKIET 16</t>
  </si>
  <si>
    <t>Pakiet 19</t>
  </si>
  <si>
    <t>PAKIET 35</t>
  </si>
  <si>
    <t>Szczypce chwytajace zębem szczura, szerokość rozwarcia ramion 4,7mm, szerokość kanału roboczego 2,8mm, długość robocza 1650mm</t>
  </si>
  <si>
    <t>Załącznik nr 5 cenowy do SIWZ</t>
  </si>
  <si>
    <t>Klipsownice hemostatyczne jednorazowego użytku: z klipsem załadowanym do zestawu, szerokość rozwarcia ramion klipsa 11 mm, z możliwością kilkukrotnego otwarcia i zamknięcia ramion klipsa przed całkowitym uwolnieniem, dostępne w długościach pozwalających na stosowanie w gastro i kolonoskopie, min. średnica kanału roboczego 2,8 mm</t>
  </si>
  <si>
    <t>PAKIET 36</t>
  </si>
  <si>
    <t>Jednorazowy standardowy ustnik z gumką wykonaną z silikonu: do wszystkich endoskopów stosowanych w górnym odcinku przewodu pokarmowego: wymiary otworu głównego 22 x 27 mm, wykonany z polipropylenu</t>
  </si>
  <si>
    <t>PAKIET 38</t>
  </si>
  <si>
    <t>PAKIET 37</t>
  </si>
  <si>
    <t>PAKIET 39</t>
  </si>
  <si>
    <t>Pętle elektrochirurgiczne kolonoskopowe wielorazowe z plecionego drutu o średnicy 0,4 mm, kształt duży heksagonalny  o średnicy 22 mm bez osłonki, długość narzędzia 230 cm, minimalna średnica kanału roboczego 2,8 mm</t>
  </si>
  <si>
    <t xml:space="preserve">2. </t>
  </si>
  <si>
    <t>Osłonka z czarnego tworzywa, wielorazowa do pętli elektrochirurgicznych, kolonoskopowych SD-5U i SD-6U, długośćnarzędzia 230 cm, minimalna średnica kanału roboczego 2,8 mm, pakowane pojedyńczo, kompatybilne rękojeścią typ SD do pętli elektrochirurgicznych serii SD, noża igłowego KD-31C-1 oraz szczypczyków do goracej biopsji serii FD które Zamawiający posiada</t>
  </si>
  <si>
    <t>Ilości w poszczególnych rozmiarach i kształtach pętli wg zapotrzebowań Zamawiającego</t>
  </si>
  <si>
    <t>op</t>
  </si>
  <si>
    <t>Szczypce biopsyjne gastroskopowe wielorazowego użytku, łyżeczki biopsyjne typu standardowe, owalne, z okienkiem i z igłą, długośćnarzędzia 155 cm, min. średnica kanału roboczego 2,8 mm, pakowane pojedyńczo</t>
  </si>
  <si>
    <t xml:space="preserve">Szczypce biopsyjne kolonoskopowe wielorazowego użytku, łyżeczki biopsyjne typu standardowe, owalne, z okienkiem i z igłą, długośćnarzędzia 230 cm, min. średnica kanału roboczego 2,8 mm, pakowane pojedyńczo
</t>
  </si>
  <si>
    <t>3. Aneta Wojton - Członek Komisji</t>
  </si>
  <si>
    <t>4. Teresa Pryciak - Członek Komisji</t>
  </si>
  <si>
    <t>5. Zbigniew Kawałek - Sekretarz</t>
  </si>
  <si>
    <t>Szczypce biopsyjne uchylne z możliwością biopsji stycznej, gastroskopowe, wielorazowego użytku, łyżeczki biopsyjne typu wydłużone, owalne, z okienkiem, szczęki aligatora i ząb szczura, z igłą i bez igły w zależności od zapotrzebowań Zamawiającego. Długość narzędzia 155 cm, min. średnica kanału roboczego 2,8 mm, pakowane pojedyńczo</t>
  </si>
  <si>
    <t xml:space="preserve">Szczypce biopsyjne uchylne z możliwością biopsji stycznej, kolonoskopowe, wielorazowego użytku, łyżeczki biopsyjne typu wydłużone, owalne, z okienkiem, szczęki aligatora i ząb szczura, z igłą i bez igły w zależności od zapotrzebowań Zamawiającego, długość narzędzia 230 cm, min. średnica kanału roboczego 2,8 mm, pakowane pojedyńczo </t>
  </si>
  <si>
    <t>Endoskopia</t>
  </si>
  <si>
    <t>Proteza jelitowa, właściwa do protezowania jelita grubego, samorozprężalna z nitinolu rozszerzana na końcach , Giętki zestaw wprowadzajacy dostosowany do wspólpracy z prowadnicą 0,035, system aplikacji pozwalajacy na korektę płożenia po częsciowym uwolnieniu  dł.cewnika wprowadzającego min.205 cm</t>
  </si>
  <si>
    <t>Koszyk spiralny wielorazowy,  min 1900 mm długości roboczej szerokość rozwarcia 15,20 30mm</t>
  </si>
  <si>
    <t>Prowadnica do zabiegów ERCP, typu "zebra" przez co identyfikująca ruch, dł. 450-480cm, 5cm koniec cieniodajny pokryty hydrofilnie, średnica prowadnicy 0,018, 0,021, 0,025 i 0,035 z miękką końcówką wykazującą właściwą sztywność w części proksymalnej zapobiegającą wyciągnięciu podczs protezowania.</t>
  </si>
  <si>
    <t>po jednej z każdego rozmiaru</t>
  </si>
  <si>
    <t>Koszyk do ekstrakcji złogów czterodrutowy z funkcją awaryjnej litotrypsji z zabezpieczeniem przed uwięźnięciem złogu wewnątrz kosza, z krótkim kanałem na prowadnik od strony dystalnej, współpracuje z prowadnikiem 0,035”; wymagane rozmiary kosza: 1,5cmx3cm, umożliwiające łatwe podanie kontrastu</t>
  </si>
  <si>
    <t>Samorozprężalny stent do protezowania nienowotworowych zwężeń dróg żółciowych; wykonany z siatki poliestrowej, pokryty na całej długości tworzywem silokonowym, z markerami na obu końcach i w środku widocznymi w obrazie endoskopowym i w promieniach RTG, możliwość</t>
  </si>
  <si>
    <t xml:space="preserve">Korki bipsyjne do endoskopów GIF Q 180 CFQ180AL firmy OLYMPUS, które Zamawiający posiada, </t>
  </si>
  <si>
    <t>Klipsy jednorazowego użytku kompatybilne z klipsownicą HX11 OUR firmy OLYMPUS, którą Zamawiający posiada, kąt rozwarcia klipsów w zakresie 90-135 stopni, długość ramion klipsa od 7,5 mm do 10 mm, pakowane po 40 szt</t>
  </si>
  <si>
    <t>igły do ostrzykiwania
średnica kanału roboczego 2,8mm,dł robocza 2300,średnica igły 0,6mm, dł igły 5mm</t>
  </si>
  <si>
    <t>igły do ostrzykiwania
średnica kanału roboczego 2,8mm,dł robocza 2300,średnica igły 0,6mm, długość max. igły 5mm, możliwość wprowadzenia do duodenoskopu</t>
  </si>
  <si>
    <t>PAKIET 17</t>
  </si>
  <si>
    <t>Pakiet 20</t>
  </si>
  <si>
    <t>PAKIET 21</t>
  </si>
  <si>
    <t>Pakiet 22</t>
  </si>
  <si>
    <t>Starachowice 13.12.2012</t>
  </si>
  <si>
    <t>Zamawiający wymaga przedstawienia opini użytkownika, który zakupił od dostawcy więcej niż 1000 szt ustników</t>
  </si>
  <si>
    <t>Proteza samorozprężalna do dróg żółciowych z nitinolu,
 rozszerzana na końcach, pokryta tworzywem w celu zapobiegania przerastania nowotworu. Gietki system aplikacji pozwalajacy na korektę płożenia po częsciowym uwolnieniu , system uwalniania od strony dystalnej</t>
  </si>
  <si>
    <t>Proteza samorozprężalna przełykowa z nitinolu  poszerzana na obu końcach , pokrywana część robocza po rozprężeniu max 18mm, znaczniki RTG widoczne na OBU KOŃCACH PROTEZY,  system uwalniania od strony dystalnej umożliwiajacy repozycje po MIN  30% wysunięcia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</si>
</sst>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7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6"/>
      <color indexed="8"/>
      <name val="Arial CE"/>
      <family val="2"/>
    </font>
    <font>
      <b/>
      <sz val="12"/>
      <color indexed="10"/>
      <name val="Arial CE"/>
      <family val="0"/>
    </font>
    <font>
      <sz val="12"/>
      <color indexed="10"/>
      <name val="Arial CE"/>
      <family val="2"/>
    </font>
    <font>
      <sz val="12"/>
      <color indexed="8"/>
      <name val="Arial"/>
      <family val="2"/>
    </font>
    <font>
      <b/>
      <sz val="14"/>
      <color indexed="60"/>
      <name val="Arial"/>
      <family val="2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6" fillId="0" borderId="4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7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9" fontId="6" fillId="0" borderId="0" xfId="0" applyNumberFormat="1" applyFont="1" applyFill="1" applyAlignment="1">
      <alignment/>
    </xf>
    <xf numFmtId="9" fontId="6" fillId="0" borderId="4" xfId="0" applyNumberFormat="1" applyFont="1" applyFill="1" applyBorder="1" applyAlignment="1">
      <alignment/>
    </xf>
    <xf numFmtId="9" fontId="9" fillId="0" borderId="0" xfId="0" applyNumberFormat="1" applyFont="1" applyAlignment="1">
      <alignment/>
    </xf>
    <xf numFmtId="9" fontId="6" fillId="0" borderId="0" xfId="0" applyNumberFormat="1" applyFont="1" applyFill="1" applyBorder="1" applyAlignment="1">
      <alignment/>
    </xf>
    <xf numFmtId="9" fontId="2" fillId="0" borderId="4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4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11" fillId="0" borderId="4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9" fontId="6" fillId="0" borderId="8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9" fontId="6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justify"/>
    </xf>
    <xf numFmtId="0" fontId="1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2" fillId="0" borderId="4" xfId="0" applyFont="1" applyFill="1" applyBorder="1" applyAlignment="1">
      <alignment horizontal="justify"/>
    </xf>
    <xf numFmtId="4" fontId="4" fillId="0" borderId="4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4" fontId="6" fillId="0" borderId="4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0" fontId="13" fillId="0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 wrapText="1"/>
    </xf>
    <xf numFmtId="9" fontId="6" fillId="2" borderId="4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="75" zoomScaleNormal="75" zoomScaleSheetLayoutView="100" workbookViewId="0" topLeftCell="A211">
      <selection activeCell="K227" sqref="K227"/>
    </sheetView>
  </sheetViews>
  <sheetFormatPr defaultColWidth="9.00390625" defaultRowHeight="12.75"/>
  <cols>
    <col min="1" max="1" width="6.87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5" customWidth="1"/>
    <col min="6" max="6" width="10.375" style="87" bestFit="1" customWidth="1"/>
    <col min="7" max="7" width="9.125" style="86" customWidth="1"/>
    <col min="8" max="8" width="11.625" style="87" customWidth="1"/>
    <col min="9" max="9" width="13.25390625" style="87" customWidth="1"/>
    <col min="10" max="10" width="11.625" style="87" customWidth="1"/>
    <col min="11" max="11" width="14.00390625" style="87" customWidth="1"/>
    <col min="12" max="12" width="10.375" style="2" customWidth="1"/>
    <col min="13" max="16384" width="9.125" style="2" customWidth="1"/>
  </cols>
  <sheetData>
    <row r="1" spans="1:7" ht="18">
      <c r="A1" s="15"/>
      <c r="B1" s="154" t="s">
        <v>93</v>
      </c>
      <c r="C1" s="15"/>
      <c r="D1" s="15"/>
      <c r="E1" s="15"/>
      <c r="F1" s="121"/>
      <c r="G1" s="81"/>
    </row>
    <row r="2" spans="1:7" ht="15.75">
      <c r="A2" s="15"/>
      <c r="B2" s="15"/>
      <c r="C2" s="15"/>
      <c r="D2" s="15"/>
      <c r="E2" s="15"/>
      <c r="F2" s="121"/>
      <c r="G2" s="81"/>
    </row>
    <row r="3" spans="1:7" ht="15.75">
      <c r="A3" s="15"/>
      <c r="B3" s="56" t="s">
        <v>64</v>
      </c>
      <c r="C3" s="15"/>
      <c r="D3" s="15"/>
      <c r="E3" s="15"/>
      <c r="F3" s="121"/>
      <c r="G3" s="81"/>
    </row>
    <row r="4" spans="1:7" ht="15.75">
      <c r="A4" s="15"/>
      <c r="B4" s="56"/>
      <c r="C4" s="15"/>
      <c r="D4" s="15"/>
      <c r="E4" s="15"/>
      <c r="F4" s="121"/>
      <c r="G4" s="81"/>
    </row>
    <row r="5" spans="1:7" ht="15.75">
      <c r="A5" s="12"/>
      <c r="B5" s="16" t="s">
        <v>70</v>
      </c>
      <c r="C5" s="16"/>
      <c r="D5" s="16"/>
      <c r="E5" s="16"/>
      <c r="F5" s="122"/>
      <c r="G5" s="81"/>
    </row>
    <row r="6" spans="1:12" ht="50.25" customHeight="1">
      <c r="A6" s="148" t="s">
        <v>0</v>
      </c>
      <c r="B6" s="140" t="s">
        <v>59</v>
      </c>
      <c r="C6" s="141" t="s">
        <v>45</v>
      </c>
      <c r="D6" s="140" t="s">
        <v>11</v>
      </c>
      <c r="E6" s="142" t="s">
        <v>12</v>
      </c>
      <c r="F6" s="143" t="s">
        <v>55</v>
      </c>
      <c r="G6" s="144" t="s">
        <v>60</v>
      </c>
      <c r="H6" s="145" t="s">
        <v>56</v>
      </c>
      <c r="I6" s="145" t="s">
        <v>61</v>
      </c>
      <c r="J6" s="145" t="s">
        <v>57</v>
      </c>
      <c r="K6" s="145" t="s">
        <v>58</v>
      </c>
      <c r="L6" s="137" t="s">
        <v>88</v>
      </c>
    </row>
    <row r="7" spans="1:12" ht="120">
      <c r="A7" s="149" t="s">
        <v>13</v>
      </c>
      <c r="B7" s="150" t="s">
        <v>71</v>
      </c>
      <c r="C7" s="18"/>
      <c r="D7" s="19" t="s">
        <v>1</v>
      </c>
      <c r="E7" s="75">
        <v>150</v>
      </c>
      <c r="F7" s="123">
        <v>0</v>
      </c>
      <c r="G7" s="82">
        <v>0.08</v>
      </c>
      <c r="H7" s="88">
        <f>F7*G7+F7</f>
        <v>0</v>
      </c>
      <c r="I7" s="88">
        <f>F7*E7</f>
        <v>0</v>
      </c>
      <c r="J7" s="88">
        <f>F7*G7*E7</f>
        <v>0</v>
      </c>
      <c r="K7" s="88">
        <f>E7*H7</f>
        <v>0</v>
      </c>
      <c r="L7" s="155" t="s">
        <v>116</v>
      </c>
    </row>
    <row r="8" spans="1:11" ht="15.75">
      <c r="A8" s="147"/>
      <c r="B8" s="146"/>
      <c r="C8" s="30" t="s">
        <v>47</v>
      </c>
      <c r="D8" s="20"/>
      <c r="E8" s="21"/>
      <c r="F8" s="123"/>
      <c r="G8" s="82"/>
      <c r="H8" s="88"/>
      <c r="I8" s="103">
        <f>SUM(I7)</f>
        <v>0</v>
      </c>
      <c r="J8" s="103">
        <f>SUM(J7)</f>
        <v>0</v>
      </c>
      <c r="K8" s="103">
        <f>SUM(K7)</f>
        <v>0</v>
      </c>
    </row>
    <row r="9" spans="1:7" ht="31.5">
      <c r="A9" s="28"/>
      <c r="B9" s="99" t="s">
        <v>65</v>
      </c>
      <c r="C9" s="31"/>
      <c r="D9" s="31"/>
      <c r="E9" s="32"/>
      <c r="F9" s="124"/>
      <c r="G9" s="81"/>
    </row>
    <row r="10" spans="1:7" ht="15">
      <c r="A10" s="28"/>
      <c r="B10" s="29"/>
      <c r="C10" s="31"/>
      <c r="D10" s="31"/>
      <c r="E10" s="32"/>
      <c r="F10" s="124"/>
      <c r="G10" s="81"/>
    </row>
    <row r="11" spans="1:7" ht="15.75">
      <c r="A11" s="28"/>
      <c r="B11" s="34" t="s">
        <v>73</v>
      </c>
      <c r="C11" s="16"/>
      <c r="D11" s="31"/>
      <c r="E11" s="32"/>
      <c r="F11" s="124"/>
      <c r="G11" s="81"/>
    </row>
    <row r="12" spans="1:12" ht="45.75" customHeight="1">
      <c r="A12" s="139" t="s">
        <v>0</v>
      </c>
      <c r="B12" s="140" t="s">
        <v>59</v>
      </c>
      <c r="C12" s="141" t="s">
        <v>45</v>
      </c>
      <c r="D12" s="140" t="s">
        <v>11</v>
      </c>
      <c r="E12" s="142" t="s">
        <v>12</v>
      </c>
      <c r="F12" s="143" t="s">
        <v>55</v>
      </c>
      <c r="G12" s="144" t="s">
        <v>60</v>
      </c>
      <c r="H12" s="145" t="s">
        <v>56</v>
      </c>
      <c r="I12" s="145" t="s">
        <v>61</v>
      </c>
      <c r="J12" s="145" t="s">
        <v>57</v>
      </c>
      <c r="K12" s="145" t="s">
        <v>58</v>
      </c>
      <c r="L12" s="137" t="s">
        <v>88</v>
      </c>
    </row>
    <row r="13" spans="1:12" ht="120">
      <c r="A13" s="17" t="s">
        <v>13</v>
      </c>
      <c r="B13" s="151" t="s">
        <v>72</v>
      </c>
      <c r="C13" s="35"/>
      <c r="D13" s="19" t="s">
        <v>1</v>
      </c>
      <c r="E13" s="75">
        <v>150</v>
      </c>
      <c r="F13" s="123">
        <v>0</v>
      </c>
      <c r="G13" s="82">
        <v>0.08</v>
      </c>
      <c r="H13" s="88">
        <f>F13*G13+F13</f>
        <v>0</v>
      </c>
      <c r="I13" s="88">
        <f>F13*E13</f>
        <v>0</v>
      </c>
      <c r="J13" s="88">
        <f>F13*G13*E13</f>
        <v>0</v>
      </c>
      <c r="K13" s="88">
        <f>E13*H13</f>
        <v>0</v>
      </c>
      <c r="L13" s="155" t="s">
        <v>116</v>
      </c>
    </row>
    <row r="14" spans="1:11" ht="15.75">
      <c r="A14" s="28"/>
      <c r="B14" s="29"/>
      <c r="C14" s="30" t="s">
        <v>47</v>
      </c>
      <c r="D14" s="30"/>
      <c r="E14" s="79"/>
      <c r="F14" s="123"/>
      <c r="G14" s="82"/>
      <c r="H14" s="88"/>
      <c r="I14" s="103">
        <f>SUM(I13)</f>
        <v>0</v>
      </c>
      <c r="J14" s="103">
        <f>SUM(J13)</f>
        <v>0</v>
      </c>
      <c r="K14" s="103">
        <f>SUM(K13)</f>
        <v>0</v>
      </c>
    </row>
    <row r="15" spans="1:7" ht="31.5">
      <c r="A15" s="28"/>
      <c r="B15" s="99" t="s">
        <v>65</v>
      </c>
      <c r="C15" s="31"/>
      <c r="D15" s="31"/>
      <c r="E15" s="32"/>
      <c r="F15" s="124"/>
      <c r="G15" s="81"/>
    </row>
    <row r="16" spans="1:7" ht="15.75">
      <c r="A16" s="28"/>
      <c r="B16" s="99"/>
      <c r="C16" s="31"/>
      <c r="D16" s="31"/>
      <c r="E16" s="32"/>
      <c r="F16" s="124"/>
      <c r="G16" s="81"/>
    </row>
    <row r="17" spans="1:7" ht="15.75">
      <c r="A17" s="28"/>
      <c r="B17" s="34" t="s">
        <v>75</v>
      </c>
      <c r="C17" s="16"/>
      <c r="D17" s="31"/>
      <c r="E17" s="32"/>
      <c r="F17" s="124"/>
      <c r="G17" s="81"/>
    </row>
    <row r="18" spans="1:12" ht="45">
      <c r="A18" s="133" t="s">
        <v>0</v>
      </c>
      <c r="B18" s="138" t="s">
        <v>59</v>
      </c>
      <c r="C18" s="134" t="s">
        <v>45</v>
      </c>
      <c r="D18" s="134" t="s">
        <v>11</v>
      </c>
      <c r="E18" s="134" t="s">
        <v>12</v>
      </c>
      <c r="F18" s="135" t="s">
        <v>55</v>
      </c>
      <c r="G18" s="136" t="s">
        <v>60</v>
      </c>
      <c r="H18" s="131" t="s">
        <v>56</v>
      </c>
      <c r="I18" s="131" t="s">
        <v>61</v>
      </c>
      <c r="J18" s="131" t="s">
        <v>57</v>
      </c>
      <c r="K18" s="131" t="s">
        <v>58</v>
      </c>
      <c r="L18" s="137" t="s">
        <v>88</v>
      </c>
    </row>
    <row r="19" spans="1:12" ht="30">
      <c r="A19" s="106" t="s">
        <v>13</v>
      </c>
      <c r="B19" s="152" t="s">
        <v>74</v>
      </c>
      <c r="C19" s="107"/>
      <c r="D19" s="45" t="s">
        <v>1</v>
      </c>
      <c r="E19" s="80">
        <v>15</v>
      </c>
      <c r="F19" s="125">
        <v>0</v>
      </c>
      <c r="G19" s="108">
        <v>0.08</v>
      </c>
      <c r="H19" s="109">
        <f>F19*G19+F19</f>
        <v>0</v>
      </c>
      <c r="I19" s="109">
        <f>F19*E19</f>
        <v>0</v>
      </c>
      <c r="J19" s="109">
        <f>F19*G19*E19</f>
        <v>0</v>
      </c>
      <c r="K19" s="109">
        <f>E19*H19</f>
        <v>0</v>
      </c>
      <c r="L19" s="63"/>
    </row>
    <row r="20" spans="1:11" ht="15.75">
      <c r="A20" s="28"/>
      <c r="B20" s="31"/>
      <c r="C20" s="30" t="s">
        <v>47</v>
      </c>
      <c r="D20" s="30"/>
      <c r="E20" s="79"/>
      <c r="F20" s="123"/>
      <c r="G20" s="82"/>
      <c r="H20" s="88"/>
      <c r="I20" s="103">
        <f>SUM(I19)</f>
        <v>0</v>
      </c>
      <c r="J20" s="103">
        <f>SUM(J19)</f>
        <v>0</v>
      </c>
      <c r="K20" s="103">
        <f>SUM(K19)</f>
        <v>0</v>
      </c>
    </row>
    <row r="21" spans="1:7" ht="31.5">
      <c r="A21" s="28"/>
      <c r="B21" s="99" t="s">
        <v>65</v>
      </c>
      <c r="C21" s="31"/>
      <c r="D21" s="31"/>
      <c r="E21" s="32"/>
      <c r="F21" s="124"/>
      <c r="G21" s="81"/>
    </row>
    <row r="22" spans="1:7" ht="15.75">
      <c r="A22" s="28"/>
      <c r="B22" s="99"/>
      <c r="C22" s="31"/>
      <c r="D22" s="31"/>
      <c r="E22" s="32"/>
      <c r="F22" s="124"/>
      <c r="G22" s="81"/>
    </row>
    <row r="23" spans="1:7" ht="15.75">
      <c r="A23" s="28"/>
      <c r="B23" s="34" t="s">
        <v>77</v>
      </c>
      <c r="C23" s="16"/>
      <c r="D23" s="31"/>
      <c r="E23" s="32"/>
      <c r="F23" s="124"/>
      <c r="G23" s="81"/>
    </row>
    <row r="24" spans="1:12" ht="45">
      <c r="A24" s="133" t="s">
        <v>0</v>
      </c>
      <c r="B24" s="138" t="s">
        <v>59</v>
      </c>
      <c r="C24" s="134" t="s">
        <v>45</v>
      </c>
      <c r="D24" s="134" t="s">
        <v>11</v>
      </c>
      <c r="E24" s="134" t="s">
        <v>12</v>
      </c>
      <c r="F24" s="135" t="s">
        <v>55</v>
      </c>
      <c r="G24" s="136" t="s">
        <v>60</v>
      </c>
      <c r="H24" s="131" t="s">
        <v>56</v>
      </c>
      <c r="I24" s="131" t="s">
        <v>61</v>
      </c>
      <c r="J24" s="131" t="s">
        <v>57</v>
      </c>
      <c r="K24" s="131" t="s">
        <v>58</v>
      </c>
      <c r="L24" s="137" t="s">
        <v>88</v>
      </c>
    </row>
    <row r="25" spans="1:12" ht="65.25" customHeight="1">
      <c r="A25" s="26" t="s">
        <v>13</v>
      </c>
      <c r="B25" s="111" t="s">
        <v>76</v>
      </c>
      <c r="C25" s="40"/>
      <c r="D25" s="25" t="s">
        <v>1</v>
      </c>
      <c r="E25" s="20">
        <v>200</v>
      </c>
      <c r="F25" s="123">
        <v>0</v>
      </c>
      <c r="G25" s="82">
        <v>0.08</v>
      </c>
      <c r="H25" s="88">
        <f>F25*G25+F25</f>
        <v>0</v>
      </c>
      <c r="I25" s="88">
        <f>F25*E25</f>
        <v>0</v>
      </c>
      <c r="J25" s="88">
        <f>F25*G25*E25</f>
        <v>0</v>
      </c>
      <c r="K25" s="88">
        <f>E25*H25</f>
        <v>0</v>
      </c>
      <c r="L25" s="155" t="s">
        <v>116</v>
      </c>
    </row>
    <row r="26" spans="1:11" ht="15.75">
      <c r="A26" s="28"/>
      <c r="B26" s="31"/>
      <c r="C26" s="30" t="s">
        <v>47</v>
      </c>
      <c r="D26" s="30"/>
      <c r="E26" s="79"/>
      <c r="F26" s="123"/>
      <c r="G26" s="82"/>
      <c r="H26" s="88"/>
      <c r="I26" s="103">
        <f>SUM(I25)</f>
        <v>0</v>
      </c>
      <c r="J26" s="103">
        <f>SUM(J25)</f>
        <v>0</v>
      </c>
      <c r="K26" s="103">
        <f>SUM(K25)</f>
        <v>0</v>
      </c>
    </row>
    <row r="27" spans="1:7" ht="31.5">
      <c r="A27" s="28"/>
      <c r="B27" s="99" t="s">
        <v>65</v>
      </c>
      <c r="C27" s="57"/>
      <c r="D27" s="57"/>
      <c r="E27" s="15"/>
      <c r="F27" s="124"/>
      <c r="G27" s="81"/>
    </row>
    <row r="28" spans="1:11" ht="15.75">
      <c r="A28" s="28"/>
      <c r="B28" s="31"/>
      <c r="C28" s="57"/>
      <c r="D28" s="57"/>
      <c r="E28" s="15"/>
      <c r="F28" s="117"/>
      <c r="G28" s="84"/>
      <c r="H28" s="90"/>
      <c r="I28" s="90"/>
      <c r="J28" s="90"/>
      <c r="K28" s="90"/>
    </row>
    <row r="29" spans="1:11" ht="15.75">
      <c r="A29" s="28"/>
      <c r="B29" s="31"/>
      <c r="C29" s="57"/>
      <c r="D29" s="57"/>
      <c r="E29" s="15"/>
      <c r="F29" s="117"/>
      <c r="G29" s="84"/>
      <c r="H29" s="90"/>
      <c r="I29" s="90"/>
      <c r="J29" s="90"/>
      <c r="K29" s="90"/>
    </row>
    <row r="30" spans="1:11" ht="15.75">
      <c r="A30" s="28"/>
      <c r="B30" s="31"/>
      <c r="C30" s="57"/>
      <c r="D30" s="57"/>
      <c r="E30" s="15"/>
      <c r="F30" s="117"/>
      <c r="G30" s="84"/>
      <c r="H30" s="90"/>
      <c r="I30" s="90"/>
      <c r="J30" s="90"/>
      <c r="K30" s="90"/>
    </row>
    <row r="31" spans="1:7" ht="15.75">
      <c r="A31" s="28"/>
      <c r="B31" s="15" t="s">
        <v>22</v>
      </c>
      <c r="C31" s="16"/>
      <c r="D31" s="31"/>
      <c r="E31" s="32"/>
      <c r="F31" s="124"/>
      <c r="G31" s="81"/>
    </row>
    <row r="32" spans="1:12" ht="45">
      <c r="A32" s="133" t="s">
        <v>0</v>
      </c>
      <c r="B32" s="138" t="s">
        <v>59</v>
      </c>
      <c r="C32" s="134" t="s">
        <v>45</v>
      </c>
      <c r="D32" s="134" t="s">
        <v>11</v>
      </c>
      <c r="E32" s="134" t="s">
        <v>12</v>
      </c>
      <c r="F32" s="135" t="s">
        <v>55</v>
      </c>
      <c r="G32" s="136" t="s">
        <v>60</v>
      </c>
      <c r="H32" s="131" t="s">
        <v>56</v>
      </c>
      <c r="I32" s="131" t="s">
        <v>61</v>
      </c>
      <c r="J32" s="131" t="s">
        <v>57</v>
      </c>
      <c r="K32" s="131" t="s">
        <v>58</v>
      </c>
      <c r="L32" s="137" t="s">
        <v>88</v>
      </c>
    </row>
    <row r="33" spans="1:12" ht="15">
      <c r="A33" s="26" t="s">
        <v>13</v>
      </c>
      <c r="B33" s="111" t="s">
        <v>18</v>
      </c>
      <c r="C33" s="20"/>
      <c r="D33" s="20" t="s">
        <v>1</v>
      </c>
      <c r="E33" s="21">
        <v>10</v>
      </c>
      <c r="F33" s="123">
        <v>0</v>
      </c>
      <c r="G33" s="82">
        <v>0.08</v>
      </c>
      <c r="H33" s="88">
        <f>F33*G33+F33</f>
        <v>0</v>
      </c>
      <c r="I33" s="88">
        <f>F33*E33</f>
        <v>0</v>
      </c>
      <c r="J33" s="88">
        <f>F33*G33*E33</f>
        <v>0</v>
      </c>
      <c r="K33" s="88">
        <f>E33*H33</f>
        <v>0</v>
      </c>
      <c r="L33" s="63">
        <v>1</v>
      </c>
    </row>
    <row r="34" spans="1:11" ht="15.75">
      <c r="A34" s="28"/>
      <c r="B34" s="29"/>
      <c r="C34" s="30" t="s">
        <v>47</v>
      </c>
      <c r="D34" s="30"/>
      <c r="E34" s="37"/>
      <c r="F34" s="123"/>
      <c r="G34" s="82"/>
      <c r="H34" s="88"/>
      <c r="I34" s="103">
        <f>SUM(I33)</f>
        <v>0</v>
      </c>
      <c r="J34" s="103">
        <f>SUM(J33)</f>
        <v>0</v>
      </c>
      <c r="K34" s="103">
        <f>SUM(K33)</f>
        <v>0</v>
      </c>
    </row>
    <row r="35" spans="1:7" ht="15">
      <c r="A35" s="28"/>
      <c r="B35" s="29"/>
      <c r="C35" s="31"/>
      <c r="D35" s="31"/>
      <c r="E35" s="32"/>
      <c r="F35" s="124"/>
      <c r="G35" s="81"/>
    </row>
    <row r="36" spans="1:7" ht="15.75">
      <c r="A36" s="28"/>
      <c r="B36" s="15" t="s">
        <v>23</v>
      </c>
      <c r="C36" s="16"/>
      <c r="D36" s="31"/>
      <c r="E36" s="32"/>
      <c r="F36" s="124"/>
      <c r="G36" s="81"/>
    </row>
    <row r="37" spans="1:12" ht="45">
      <c r="A37" s="133" t="s">
        <v>0</v>
      </c>
      <c r="B37" s="138" t="s">
        <v>59</v>
      </c>
      <c r="C37" s="134" t="s">
        <v>45</v>
      </c>
      <c r="D37" s="134" t="s">
        <v>11</v>
      </c>
      <c r="E37" s="134" t="s">
        <v>12</v>
      </c>
      <c r="F37" s="135" t="s">
        <v>55</v>
      </c>
      <c r="G37" s="136" t="s">
        <v>60</v>
      </c>
      <c r="H37" s="131" t="s">
        <v>56</v>
      </c>
      <c r="I37" s="131" t="s">
        <v>61</v>
      </c>
      <c r="J37" s="131" t="s">
        <v>57</v>
      </c>
      <c r="K37" s="131" t="s">
        <v>58</v>
      </c>
      <c r="L37" s="137" t="s">
        <v>88</v>
      </c>
    </row>
    <row r="38" spans="1:12" ht="35.25" customHeight="1">
      <c r="A38" s="43" t="s">
        <v>13</v>
      </c>
      <c r="B38" s="112" t="s">
        <v>46</v>
      </c>
      <c r="C38" s="20"/>
      <c r="D38" s="20"/>
      <c r="E38" s="76"/>
      <c r="F38" s="123"/>
      <c r="G38" s="82"/>
      <c r="H38" s="88"/>
      <c r="I38" s="88"/>
      <c r="J38" s="88"/>
      <c r="K38" s="88"/>
      <c r="L38" s="63"/>
    </row>
    <row r="39" spans="1:12" ht="60">
      <c r="A39" s="26"/>
      <c r="B39" s="20" t="s">
        <v>50</v>
      </c>
      <c r="C39" s="44"/>
      <c r="D39" s="45" t="s">
        <v>1</v>
      </c>
      <c r="E39" s="80">
        <v>40</v>
      </c>
      <c r="F39" s="123">
        <v>0</v>
      </c>
      <c r="G39" s="82">
        <v>0.08</v>
      </c>
      <c r="H39" s="88">
        <f>F39*G39+F39</f>
        <v>0</v>
      </c>
      <c r="I39" s="88">
        <f>F39*E39</f>
        <v>0</v>
      </c>
      <c r="J39" s="88">
        <f>F39*G39*E39</f>
        <v>0</v>
      </c>
      <c r="K39" s="88">
        <f>E39*H39</f>
        <v>0</v>
      </c>
      <c r="L39" s="155" t="s">
        <v>116</v>
      </c>
    </row>
    <row r="40" spans="1:11" ht="15.75">
      <c r="A40" s="28"/>
      <c r="B40" s="31"/>
      <c r="C40" s="30" t="s">
        <v>47</v>
      </c>
      <c r="D40" s="30"/>
      <c r="E40" s="79"/>
      <c r="F40" s="123"/>
      <c r="G40" s="82"/>
      <c r="H40" s="88"/>
      <c r="I40" s="103">
        <f>SUM(I39)</f>
        <v>0</v>
      </c>
      <c r="J40" s="103">
        <f>SUM(J39)</f>
        <v>0</v>
      </c>
      <c r="K40" s="103">
        <f>SUM(K39)</f>
        <v>0</v>
      </c>
    </row>
    <row r="41" spans="1:11" ht="31.5">
      <c r="A41" s="28"/>
      <c r="B41" s="99" t="s">
        <v>65</v>
      </c>
      <c r="C41" s="57"/>
      <c r="D41" s="57"/>
      <c r="E41" s="15"/>
      <c r="F41" s="117"/>
      <c r="G41" s="84"/>
      <c r="H41" s="90"/>
      <c r="I41" s="104"/>
      <c r="J41" s="104"/>
      <c r="K41" s="104"/>
    </row>
    <row r="42" spans="1:7" ht="15">
      <c r="A42" s="28"/>
      <c r="B42" s="31"/>
      <c r="C42" s="31"/>
      <c r="D42" s="31"/>
      <c r="E42" s="32"/>
      <c r="F42" s="124"/>
      <c r="G42" s="81"/>
    </row>
    <row r="43" spans="1:7" ht="15.75">
      <c r="A43" s="28"/>
      <c r="B43" s="34" t="s">
        <v>24</v>
      </c>
      <c r="C43" s="16"/>
      <c r="D43" s="31"/>
      <c r="E43" s="32"/>
      <c r="F43" s="124"/>
      <c r="G43" s="81"/>
    </row>
    <row r="44" spans="1:12" ht="45">
      <c r="A44" s="133" t="s">
        <v>0</v>
      </c>
      <c r="B44" s="138" t="s">
        <v>59</v>
      </c>
      <c r="C44" s="134" t="s">
        <v>45</v>
      </c>
      <c r="D44" s="134" t="s">
        <v>11</v>
      </c>
      <c r="E44" s="134" t="s">
        <v>12</v>
      </c>
      <c r="F44" s="135" t="s">
        <v>55</v>
      </c>
      <c r="G44" s="136" t="s">
        <v>60</v>
      </c>
      <c r="H44" s="131" t="s">
        <v>56</v>
      </c>
      <c r="I44" s="131" t="s">
        <v>61</v>
      </c>
      <c r="J44" s="131" t="s">
        <v>57</v>
      </c>
      <c r="K44" s="131" t="s">
        <v>58</v>
      </c>
      <c r="L44" s="137" t="s">
        <v>88</v>
      </c>
    </row>
    <row r="45" spans="1:12" ht="75">
      <c r="A45" s="26" t="s">
        <v>13</v>
      </c>
      <c r="B45" s="111" t="s">
        <v>66</v>
      </c>
      <c r="C45" s="20"/>
      <c r="D45" s="20" t="s">
        <v>1</v>
      </c>
      <c r="E45" s="76">
        <v>20</v>
      </c>
      <c r="F45" s="123">
        <v>0</v>
      </c>
      <c r="G45" s="82">
        <v>0.08</v>
      </c>
      <c r="H45" s="88">
        <f>F45*G45+F45</f>
        <v>0</v>
      </c>
      <c r="I45" s="88">
        <f>F45*E45</f>
        <v>0</v>
      </c>
      <c r="J45" s="88">
        <f>F45*G45*E45</f>
        <v>0</v>
      </c>
      <c r="K45" s="88">
        <f>E45*H45</f>
        <v>0</v>
      </c>
      <c r="L45" s="63">
        <v>1</v>
      </c>
    </row>
    <row r="46" spans="1:11" s="6" customFormat="1" ht="15.75">
      <c r="A46" s="28"/>
      <c r="B46" s="29"/>
      <c r="C46" s="30" t="s">
        <v>47</v>
      </c>
      <c r="D46" s="31"/>
      <c r="E46" s="32"/>
      <c r="F46" s="118"/>
      <c r="G46" s="83"/>
      <c r="H46" s="89"/>
      <c r="I46" s="105">
        <f>SUM(I45)</f>
        <v>0</v>
      </c>
      <c r="J46" s="105">
        <f>SUM(J45)</f>
        <v>0</v>
      </c>
      <c r="K46" s="105">
        <f>SUM(K45)</f>
        <v>0</v>
      </c>
    </row>
    <row r="47" spans="1:11" s="6" customFormat="1" ht="15">
      <c r="A47" s="28"/>
      <c r="B47" s="29"/>
      <c r="C47" s="31"/>
      <c r="D47" s="31"/>
      <c r="E47" s="32"/>
      <c r="F47" s="118"/>
      <c r="G47" s="83"/>
      <c r="H47" s="89"/>
      <c r="I47" s="89"/>
      <c r="J47" s="89"/>
      <c r="K47" s="89"/>
    </row>
    <row r="48" spans="1:11" s="6" customFormat="1" ht="15.75">
      <c r="A48" s="46"/>
      <c r="B48" s="47" t="s">
        <v>25</v>
      </c>
      <c r="C48" s="16"/>
      <c r="D48" s="48"/>
      <c r="E48" s="48"/>
      <c r="F48" s="118"/>
      <c r="G48" s="83"/>
      <c r="H48" s="89"/>
      <c r="I48" s="89"/>
      <c r="J48" s="89"/>
      <c r="K48" s="89"/>
    </row>
    <row r="49" spans="1:12" s="6" customFormat="1" ht="45">
      <c r="A49" s="133" t="s">
        <v>0</v>
      </c>
      <c r="B49" s="138" t="s">
        <v>59</v>
      </c>
      <c r="C49" s="134" t="s">
        <v>45</v>
      </c>
      <c r="D49" s="134" t="s">
        <v>11</v>
      </c>
      <c r="E49" s="134" t="s">
        <v>12</v>
      </c>
      <c r="F49" s="135" t="s">
        <v>55</v>
      </c>
      <c r="G49" s="136" t="s">
        <v>60</v>
      </c>
      <c r="H49" s="131" t="s">
        <v>56</v>
      </c>
      <c r="I49" s="131" t="s">
        <v>61</v>
      </c>
      <c r="J49" s="131" t="s">
        <v>57</v>
      </c>
      <c r="K49" s="131" t="s">
        <v>58</v>
      </c>
      <c r="L49" s="137" t="s">
        <v>88</v>
      </c>
    </row>
    <row r="50" spans="1:12" ht="15">
      <c r="A50" s="26" t="s">
        <v>13</v>
      </c>
      <c r="B50" s="111" t="s">
        <v>4</v>
      </c>
      <c r="C50" s="20"/>
      <c r="D50" s="20"/>
      <c r="E50" s="76"/>
      <c r="F50" s="123"/>
      <c r="G50" s="82"/>
      <c r="H50" s="88"/>
      <c r="I50" s="88"/>
      <c r="J50" s="88"/>
      <c r="K50" s="88"/>
      <c r="L50" s="63"/>
    </row>
    <row r="51" spans="1:12" ht="15">
      <c r="A51" s="39" t="s">
        <v>16</v>
      </c>
      <c r="B51" s="22" t="s">
        <v>5</v>
      </c>
      <c r="C51" s="23"/>
      <c r="D51" s="23" t="s">
        <v>1</v>
      </c>
      <c r="E51" s="77">
        <v>5</v>
      </c>
      <c r="F51" s="123">
        <v>0</v>
      </c>
      <c r="G51" s="82">
        <v>0.08</v>
      </c>
      <c r="H51" s="88">
        <f>F51*G51+F51</f>
        <v>0</v>
      </c>
      <c r="I51" s="88">
        <f>F51*E51</f>
        <v>0</v>
      </c>
      <c r="J51" s="88">
        <f>F51*G51*E51</f>
        <v>0</v>
      </c>
      <c r="K51" s="88">
        <f>E51*H51</f>
        <v>0</v>
      </c>
      <c r="L51" s="63"/>
    </row>
    <row r="52" spans="1:12" ht="15">
      <c r="A52" s="17" t="s">
        <v>17</v>
      </c>
      <c r="B52" s="24" t="s">
        <v>6</v>
      </c>
      <c r="C52" s="19"/>
      <c r="D52" s="19" t="s">
        <v>1</v>
      </c>
      <c r="E52" s="75">
        <v>5</v>
      </c>
      <c r="F52" s="123">
        <v>0</v>
      </c>
      <c r="G52" s="82">
        <v>0.08</v>
      </c>
      <c r="H52" s="88">
        <f>F52*G52+F52</f>
        <v>0</v>
      </c>
      <c r="I52" s="88">
        <f>F52*E52</f>
        <v>0</v>
      </c>
      <c r="J52" s="88">
        <f>F52*G52*E52</f>
        <v>0</v>
      </c>
      <c r="K52" s="88">
        <f>E52*H52</f>
        <v>0</v>
      </c>
      <c r="L52" s="63"/>
    </row>
    <row r="53" spans="1:11" ht="15.75">
      <c r="A53" s="28"/>
      <c r="B53" s="29"/>
      <c r="C53" s="30" t="s">
        <v>47</v>
      </c>
      <c r="D53" s="30"/>
      <c r="E53" s="79"/>
      <c r="F53" s="123"/>
      <c r="G53" s="82"/>
      <c r="H53" s="88"/>
      <c r="I53" s="103">
        <f>SUM(I51:I52)</f>
        <v>0</v>
      </c>
      <c r="J53" s="103">
        <f>SUM(J51:J52)</f>
        <v>0</v>
      </c>
      <c r="K53" s="103">
        <f>SUM(K51:K52)</f>
        <v>0</v>
      </c>
    </row>
    <row r="54" spans="1:7" ht="15">
      <c r="A54" s="28"/>
      <c r="B54" s="29"/>
      <c r="C54" s="31"/>
      <c r="D54" s="31"/>
      <c r="E54" s="32"/>
      <c r="F54" s="124"/>
      <c r="G54" s="81"/>
    </row>
    <row r="55" spans="1:7" ht="15">
      <c r="A55" s="12"/>
      <c r="B55" s="13"/>
      <c r="C55" s="13"/>
      <c r="D55" s="13"/>
      <c r="E55" s="14"/>
      <c r="F55" s="124"/>
      <c r="G55" s="81"/>
    </row>
    <row r="56" spans="1:7" ht="15.75">
      <c r="A56" s="28"/>
      <c r="B56" s="15" t="s">
        <v>26</v>
      </c>
      <c r="C56" s="16"/>
      <c r="D56" s="31"/>
      <c r="E56" s="32"/>
      <c r="F56" s="124"/>
      <c r="G56" s="81"/>
    </row>
    <row r="57" spans="1:12" ht="45">
      <c r="A57" s="133" t="s">
        <v>0</v>
      </c>
      <c r="B57" s="138" t="s">
        <v>59</v>
      </c>
      <c r="C57" s="134" t="s">
        <v>45</v>
      </c>
      <c r="D57" s="134" t="s">
        <v>11</v>
      </c>
      <c r="E57" s="134" t="s">
        <v>12</v>
      </c>
      <c r="F57" s="135" t="s">
        <v>55</v>
      </c>
      <c r="G57" s="136" t="s">
        <v>60</v>
      </c>
      <c r="H57" s="131" t="s">
        <v>56</v>
      </c>
      <c r="I57" s="131" t="s">
        <v>61</v>
      </c>
      <c r="J57" s="131" t="s">
        <v>57</v>
      </c>
      <c r="K57" s="131" t="s">
        <v>58</v>
      </c>
      <c r="L57" s="137" t="s">
        <v>88</v>
      </c>
    </row>
    <row r="58" spans="1:12" ht="30">
      <c r="A58" s="61" t="s">
        <v>13</v>
      </c>
      <c r="B58" s="155" t="s">
        <v>67</v>
      </c>
      <c r="C58" s="20"/>
      <c r="D58" s="20"/>
      <c r="E58" s="76"/>
      <c r="F58" s="123"/>
      <c r="G58" s="82"/>
      <c r="H58" s="88"/>
      <c r="I58" s="88"/>
      <c r="J58" s="88"/>
      <c r="K58" s="88"/>
      <c r="L58" s="63"/>
    </row>
    <row r="59" spans="1:12" ht="15">
      <c r="A59" s="157" t="s">
        <v>14</v>
      </c>
      <c r="B59" s="158" t="s">
        <v>2</v>
      </c>
      <c r="C59" s="23"/>
      <c r="D59" s="23" t="s">
        <v>1</v>
      </c>
      <c r="E59" s="77">
        <v>4</v>
      </c>
      <c r="F59" s="123">
        <v>0</v>
      </c>
      <c r="G59" s="82">
        <v>0.08</v>
      </c>
      <c r="H59" s="88">
        <f>F59*G59+F59</f>
        <v>0</v>
      </c>
      <c r="I59" s="88">
        <f>F59*E59</f>
        <v>0</v>
      </c>
      <c r="J59" s="88">
        <f>F59*G59*E59</f>
        <v>0</v>
      </c>
      <c r="K59" s="88">
        <f>E59*H59</f>
        <v>0</v>
      </c>
      <c r="L59" s="63"/>
    </row>
    <row r="60" spans="1:12" ht="15">
      <c r="A60" s="159" t="s">
        <v>15</v>
      </c>
      <c r="B60" s="160" t="s">
        <v>3</v>
      </c>
      <c r="C60" s="19"/>
      <c r="D60" s="19" t="s">
        <v>1</v>
      </c>
      <c r="E60" s="75">
        <v>3</v>
      </c>
      <c r="F60" s="123">
        <v>0</v>
      </c>
      <c r="G60" s="82">
        <v>0.08</v>
      </c>
      <c r="H60" s="88">
        <f>F60*G60+F60</f>
        <v>0</v>
      </c>
      <c r="I60" s="88">
        <f>F60*E60</f>
        <v>0</v>
      </c>
      <c r="J60" s="88">
        <f>F60*G60*E60</f>
        <v>0</v>
      </c>
      <c r="K60" s="88">
        <f>E60*H60</f>
        <v>0</v>
      </c>
      <c r="L60" s="63"/>
    </row>
    <row r="61" spans="1:12" ht="15">
      <c r="A61" s="61" t="s">
        <v>79</v>
      </c>
      <c r="B61" s="155" t="s">
        <v>7</v>
      </c>
      <c r="C61" s="20"/>
      <c r="D61" s="20" t="s">
        <v>1</v>
      </c>
      <c r="E61" s="76">
        <v>1</v>
      </c>
      <c r="F61" s="123">
        <v>0</v>
      </c>
      <c r="G61" s="82">
        <v>0.08</v>
      </c>
      <c r="H61" s="88">
        <f>F61*G61+F61</f>
        <v>0</v>
      </c>
      <c r="I61" s="88">
        <f>F61*E61</f>
        <v>0</v>
      </c>
      <c r="J61" s="88">
        <f>F61*G61*E61</f>
        <v>0</v>
      </c>
      <c r="K61" s="88">
        <f>E61*H61</f>
        <v>0</v>
      </c>
      <c r="L61" s="63"/>
    </row>
    <row r="62" spans="1:11" s="4" customFormat="1" ht="15.75">
      <c r="A62" s="28"/>
      <c r="B62" s="29"/>
      <c r="C62" s="30" t="s">
        <v>47</v>
      </c>
      <c r="D62" s="30"/>
      <c r="E62" s="79"/>
      <c r="F62" s="123"/>
      <c r="G62" s="82"/>
      <c r="H62" s="88"/>
      <c r="I62" s="103">
        <f>SUM(I59:I61)</f>
        <v>0</v>
      </c>
      <c r="J62" s="103">
        <f>SUM(J59:J61)</f>
        <v>0</v>
      </c>
      <c r="K62" s="103">
        <f>SUM(K59:K61)</f>
        <v>0</v>
      </c>
    </row>
    <row r="63" spans="1:11" s="4" customFormat="1" ht="31.5">
      <c r="A63" s="28"/>
      <c r="B63" s="99" t="s">
        <v>65</v>
      </c>
      <c r="C63" s="57"/>
      <c r="D63" s="57"/>
      <c r="E63" s="15"/>
      <c r="F63" s="117"/>
      <c r="G63" s="84"/>
      <c r="H63" s="90"/>
      <c r="I63" s="90"/>
      <c r="J63" s="90"/>
      <c r="K63" s="90"/>
    </row>
    <row r="64" spans="1:11" s="4" customFormat="1" ht="15">
      <c r="A64" s="28"/>
      <c r="B64" s="29"/>
      <c r="C64" s="31"/>
      <c r="D64" s="31"/>
      <c r="E64" s="32"/>
      <c r="F64" s="117"/>
      <c r="G64" s="84"/>
      <c r="H64" s="90"/>
      <c r="I64" s="90"/>
      <c r="J64" s="90"/>
      <c r="K64" s="90"/>
    </row>
    <row r="65" spans="1:11" s="4" customFormat="1" ht="15.75">
      <c r="A65" s="28"/>
      <c r="B65" s="34" t="s">
        <v>27</v>
      </c>
      <c r="C65" s="16"/>
      <c r="D65" s="31"/>
      <c r="E65" s="32"/>
      <c r="F65" s="117"/>
      <c r="G65" s="84"/>
      <c r="H65" s="90"/>
      <c r="I65" s="90"/>
      <c r="J65" s="90"/>
      <c r="K65" s="90"/>
    </row>
    <row r="66" spans="1:12" s="4" customFormat="1" ht="45">
      <c r="A66" s="133" t="s">
        <v>0</v>
      </c>
      <c r="B66" s="138" t="s">
        <v>59</v>
      </c>
      <c r="C66" s="134" t="s">
        <v>45</v>
      </c>
      <c r="D66" s="134" t="s">
        <v>11</v>
      </c>
      <c r="E66" s="134" t="s">
        <v>12</v>
      </c>
      <c r="F66" s="135" t="s">
        <v>55</v>
      </c>
      <c r="G66" s="136" t="s">
        <v>60</v>
      </c>
      <c r="H66" s="131" t="s">
        <v>56</v>
      </c>
      <c r="I66" s="131" t="s">
        <v>61</v>
      </c>
      <c r="J66" s="131" t="s">
        <v>57</v>
      </c>
      <c r="K66" s="131" t="s">
        <v>58</v>
      </c>
      <c r="L66" s="137" t="s">
        <v>88</v>
      </c>
    </row>
    <row r="67" spans="1:12" ht="45">
      <c r="A67" s="26" t="s">
        <v>13</v>
      </c>
      <c r="B67" s="111" t="s">
        <v>80</v>
      </c>
      <c r="C67" s="20"/>
      <c r="D67" s="45" t="s">
        <v>1</v>
      </c>
      <c r="E67" s="98">
        <v>40</v>
      </c>
      <c r="F67" s="123">
        <v>0</v>
      </c>
      <c r="G67" s="82">
        <v>0.08</v>
      </c>
      <c r="H67" s="88">
        <f>F67*G67+F67</f>
        <v>0</v>
      </c>
      <c r="I67" s="88">
        <f>F67*E67</f>
        <v>0</v>
      </c>
      <c r="J67" s="88">
        <f>F67*G67*E67</f>
        <v>0</v>
      </c>
      <c r="K67" s="88">
        <f>E67*H67</f>
        <v>0</v>
      </c>
      <c r="L67" s="63">
        <v>1</v>
      </c>
    </row>
    <row r="68" spans="1:11" s="4" customFormat="1" ht="15.75">
      <c r="A68" s="28"/>
      <c r="B68" s="29"/>
      <c r="C68" s="30" t="s">
        <v>47</v>
      </c>
      <c r="D68" s="30"/>
      <c r="E68" s="79"/>
      <c r="F68" s="123"/>
      <c r="G68" s="82"/>
      <c r="H68" s="88"/>
      <c r="I68" s="103">
        <f>SUM(I67)</f>
        <v>0</v>
      </c>
      <c r="J68" s="103">
        <f>SUM(J67)</f>
        <v>0</v>
      </c>
      <c r="K68" s="103">
        <f>SUM(K67)</f>
        <v>0</v>
      </c>
    </row>
    <row r="69" spans="1:11" s="4" customFormat="1" ht="31.5">
      <c r="A69" s="28"/>
      <c r="B69" s="99" t="s">
        <v>65</v>
      </c>
      <c r="C69" s="57"/>
      <c r="D69" s="57"/>
      <c r="E69" s="15"/>
      <c r="F69" s="117"/>
      <c r="G69" s="84"/>
      <c r="H69" s="90"/>
      <c r="I69" s="90"/>
      <c r="J69" s="90"/>
      <c r="K69" s="90"/>
    </row>
    <row r="70" spans="1:11" s="4" customFormat="1" ht="15">
      <c r="A70" s="28"/>
      <c r="B70" s="29"/>
      <c r="C70" s="31"/>
      <c r="D70" s="31"/>
      <c r="E70" s="32"/>
      <c r="F70" s="117"/>
      <c r="G70" s="84"/>
      <c r="H70" s="90"/>
      <c r="I70" s="90"/>
      <c r="J70" s="90"/>
      <c r="K70" s="90"/>
    </row>
    <row r="71" spans="1:11" s="4" customFormat="1" ht="15.75">
      <c r="A71" s="28"/>
      <c r="B71" s="34" t="s">
        <v>28</v>
      </c>
      <c r="C71" s="16"/>
      <c r="D71" s="31"/>
      <c r="E71" s="32"/>
      <c r="F71" s="117"/>
      <c r="G71" s="84"/>
      <c r="H71" s="90"/>
      <c r="I71" s="90"/>
      <c r="J71" s="90"/>
      <c r="K71" s="90"/>
    </row>
    <row r="72" spans="1:12" s="4" customFormat="1" ht="45">
      <c r="A72" s="133" t="s">
        <v>0</v>
      </c>
      <c r="B72" s="138" t="s">
        <v>59</v>
      </c>
      <c r="C72" s="134" t="s">
        <v>45</v>
      </c>
      <c r="D72" s="134" t="s">
        <v>11</v>
      </c>
      <c r="E72" s="134" t="s">
        <v>12</v>
      </c>
      <c r="F72" s="135" t="s">
        <v>55</v>
      </c>
      <c r="G72" s="136" t="s">
        <v>60</v>
      </c>
      <c r="H72" s="131" t="s">
        <v>56</v>
      </c>
      <c r="I72" s="131" t="s">
        <v>61</v>
      </c>
      <c r="J72" s="131" t="s">
        <v>57</v>
      </c>
      <c r="K72" s="131" t="s">
        <v>58</v>
      </c>
      <c r="L72" s="137" t="s">
        <v>88</v>
      </c>
    </row>
    <row r="73" spans="1:12" ht="75">
      <c r="A73" s="26" t="s">
        <v>13</v>
      </c>
      <c r="B73" s="51" t="s">
        <v>68</v>
      </c>
      <c r="C73" s="20"/>
      <c r="D73" s="20" t="s">
        <v>1</v>
      </c>
      <c r="E73" s="21">
        <v>50</v>
      </c>
      <c r="F73" s="123">
        <v>0</v>
      </c>
      <c r="G73" s="82">
        <v>0.08</v>
      </c>
      <c r="H73" s="88">
        <f>F73*G73+F73</f>
        <v>0</v>
      </c>
      <c r="I73" s="88">
        <f>F73*E73</f>
        <v>0</v>
      </c>
      <c r="J73" s="88">
        <f>F73*G73*E73</f>
        <v>0</v>
      </c>
      <c r="K73" s="88">
        <f>E73*H73</f>
        <v>0</v>
      </c>
      <c r="L73" s="63">
        <v>1</v>
      </c>
    </row>
    <row r="74" spans="1:11" s="4" customFormat="1" ht="15.75">
      <c r="A74" s="28"/>
      <c r="B74" s="52"/>
      <c r="C74" s="30" t="s">
        <v>47</v>
      </c>
      <c r="D74" s="30"/>
      <c r="E74" s="37"/>
      <c r="F74" s="123"/>
      <c r="G74" s="82"/>
      <c r="H74" s="88"/>
      <c r="I74" s="103">
        <f>SUM(I73)</f>
        <v>0</v>
      </c>
      <c r="J74" s="103">
        <f>SUM(J73)</f>
        <v>0</v>
      </c>
      <c r="K74" s="103">
        <f>SUM(K73)</f>
        <v>0</v>
      </c>
    </row>
    <row r="75" spans="1:11" s="4" customFormat="1" ht="15">
      <c r="A75" s="28"/>
      <c r="B75" s="52"/>
      <c r="C75" s="31"/>
      <c r="D75" s="31"/>
      <c r="E75" s="32"/>
      <c r="F75" s="117"/>
      <c r="G75" s="84"/>
      <c r="H75" s="90"/>
      <c r="I75" s="90"/>
      <c r="J75" s="90"/>
      <c r="K75" s="90"/>
    </row>
    <row r="76" spans="1:11" s="4" customFormat="1" ht="15.75">
      <c r="A76" s="28"/>
      <c r="B76" s="53" t="s">
        <v>29</v>
      </c>
      <c r="C76" s="16"/>
      <c r="D76" s="31"/>
      <c r="E76" s="32"/>
      <c r="F76" s="117"/>
      <c r="G76" s="84"/>
      <c r="H76" s="90"/>
      <c r="I76" s="90"/>
      <c r="J76" s="90"/>
      <c r="K76" s="90"/>
    </row>
    <row r="77" spans="1:12" ht="45">
      <c r="A77" s="133" t="s">
        <v>0</v>
      </c>
      <c r="B77" s="138" t="s">
        <v>59</v>
      </c>
      <c r="C77" s="134" t="s">
        <v>45</v>
      </c>
      <c r="D77" s="134" t="s">
        <v>11</v>
      </c>
      <c r="E77" s="134" t="s">
        <v>12</v>
      </c>
      <c r="F77" s="135" t="s">
        <v>55</v>
      </c>
      <c r="G77" s="136" t="s">
        <v>60</v>
      </c>
      <c r="H77" s="131" t="s">
        <v>56</v>
      </c>
      <c r="I77" s="131" t="s">
        <v>61</v>
      </c>
      <c r="J77" s="131" t="s">
        <v>57</v>
      </c>
      <c r="K77" s="131" t="s">
        <v>58</v>
      </c>
      <c r="L77" s="137" t="s">
        <v>88</v>
      </c>
    </row>
    <row r="78" spans="1:12" ht="45">
      <c r="A78" s="26" t="s">
        <v>13</v>
      </c>
      <c r="B78" s="27" t="s">
        <v>81</v>
      </c>
      <c r="C78" s="20"/>
      <c r="D78" s="20" t="s">
        <v>1</v>
      </c>
      <c r="E78" s="21">
        <v>8</v>
      </c>
      <c r="F78" s="123">
        <v>0</v>
      </c>
      <c r="G78" s="82">
        <v>0.08</v>
      </c>
      <c r="H78" s="88">
        <f>F78*G78+F78</f>
        <v>0</v>
      </c>
      <c r="I78" s="88">
        <f>F78*E78</f>
        <v>0</v>
      </c>
      <c r="J78" s="88">
        <f>F78*G78*E78</f>
        <v>0</v>
      </c>
      <c r="K78" s="88">
        <f>E78*H78</f>
        <v>0</v>
      </c>
      <c r="L78" s="63">
        <v>1</v>
      </c>
    </row>
    <row r="79" spans="1:11" s="4" customFormat="1" ht="15.75">
      <c r="A79" s="28"/>
      <c r="B79" s="29"/>
      <c r="C79" s="30" t="s">
        <v>47</v>
      </c>
      <c r="D79" s="30"/>
      <c r="E79" s="37"/>
      <c r="F79" s="123"/>
      <c r="G79" s="82"/>
      <c r="H79" s="88"/>
      <c r="I79" s="103">
        <f>SUM(I78)</f>
        <v>0</v>
      </c>
      <c r="J79" s="103">
        <f>SUM(J78)</f>
        <v>0</v>
      </c>
      <c r="K79" s="103">
        <f>SUM(K78)</f>
        <v>0</v>
      </c>
    </row>
    <row r="80" spans="1:11" s="4" customFormat="1" ht="15">
      <c r="A80" s="28"/>
      <c r="B80" s="29"/>
      <c r="C80" s="31"/>
      <c r="D80" s="31"/>
      <c r="E80" s="32"/>
      <c r="F80" s="117"/>
      <c r="G80" s="84"/>
      <c r="H80" s="90"/>
      <c r="I80" s="90"/>
      <c r="J80" s="90"/>
      <c r="K80" s="90"/>
    </row>
    <row r="81" spans="1:11" s="4" customFormat="1" ht="15.75">
      <c r="A81" s="28"/>
      <c r="B81" s="34" t="s">
        <v>30</v>
      </c>
      <c r="C81" s="16"/>
      <c r="D81" s="31"/>
      <c r="E81" s="32"/>
      <c r="F81" s="117"/>
      <c r="G81" s="84"/>
      <c r="H81" s="90"/>
      <c r="I81" s="90"/>
      <c r="J81" s="90"/>
      <c r="K81" s="90"/>
    </row>
    <row r="82" spans="1:12" s="4" customFormat="1" ht="45">
      <c r="A82" s="133" t="s">
        <v>0</v>
      </c>
      <c r="B82" s="138" t="s">
        <v>59</v>
      </c>
      <c r="C82" s="134" t="s">
        <v>45</v>
      </c>
      <c r="D82" s="134" t="s">
        <v>11</v>
      </c>
      <c r="E82" s="134" t="s">
        <v>12</v>
      </c>
      <c r="F82" s="135" t="s">
        <v>55</v>
      </c>
      <c r="G82" s="136" t="s">
        <v>60</v>
      </c>
      <c r="H82" s="131" t="s">
        <v>56</v>
      </c>
      <c r="I82" s="131" t="s">
        <v>61</v>
      </c>
      <c r="J82" s="131" t="s">
        <v>57</v>
      </c>
      <c r="K82" s="131" t="s">
        <v>58</v>
      </c>
      <c r="L82" s="137" t="s">
        <v>88</v>
      </c>
    </row>
    <row r="83" spans="1:12" ht="60.75">
      <c r="A83" s="26" t="s">
        <v>13</v>
      </c>
      <c r="B83" s="38" t="s">
        <v>49</v>
      </c>
      <c r="C83" s="20"/>
      <c r="D83" s="20" t="s">
        <v>1</v>
      </c>
      <c r="E83" s="21">
        <v>10</v>
      </c>
      <c r="F83" s="123">
        <v>0</v>
      </c>
      <c r="G83" s="82">
        <v>0.08</v>
      </c>
      <c r="H83" s="88">
        <f>F83*G83+F83</f>
        <v>0</v>
      </c>
      <c r="I83" s="88">
        <f>F83*E83</f>
        <v>0</v>
      </c>
      <c r="J83" s="88">
        <f>F83*G83*E83</f>
        <v>0</v>
      </c>
      <c r="K83" s="88">
        <f>E83*H83</f>
        <v>0</v>
      </c>
      <c r="L83" s="63">
        <v>1</v>
      </c>
    </row>
    <row r="84" spans="1:11" ht="15.75">
      <c r="A84" s="28"/>
      <c r="B84" s="54"/>
      <c r="C84" s="30" t="s">
        <v>47</v>
      </c>
      <c r="D84" s="30"/>
      <c r="E84" s="37"/>
      <c r="F84" s="123"/>
      <c r="G84" s="82"/>
      <c r="H84" s="88"/>
      <c r="I84" s="103">
        <f>SUM(I83)</f>
        <v>0</v>
      </c>
      <c r="J84" s="103">
        <f>SUM(J83)</f>
        <v>0</v>
      </c>
      <c r="K84" s="103">
        <f>SUM(K83)</f>
        <v>0</v>
      </c>
    </row>
    <row r="85" spans="1:7" ht="15.75">
      <c r="A85" s="28"/>
      <c r="B85" s="54"/>
      <c r="C85" s="31"/>
      <c r="D85" s="31"/>
      <c r="E85" s="32"/>
      <c r="F85" s="124"/>
      <c r="G85" s="81"/>
    </row>
    <row r="86" spans="1:7" ht="15.75">
      <c r="A86" s="28"/>
      <c r="B86" s="34" t="s">
        <v>31</v>
      </c>
      <c r="C86" s="16"/>
      <c r="D86" s="31"/>
      <c r="E86" s="32"/>
      <c r="F86" s="124"/>
      <c r="G86" s="81"/>
    </row>
    <row r="87" spans="1:12" ht="45">
      <c r="A87" s="133" t="s">
        <v>0</v>
      </c>
      <c r="B87" s="138" t="s">
        <v>59</v>
      </c>
      <c r="C87" s="134" t="s">
        <v>45</v>
      </c>
      <c r="D87" s="134" t="s">
        <v>11</v>
      </c>
      <c r="E87" s="134" t="s">
        <v>12</v>
      </c>
      <c r="F87" s="135" t="s">
        <v>55</v>
      </c>
      <c r="G87" s="136" t="s">
        <v>60</v>
      </c>
      <c r="H87" s="131" t="s">
        <v>56</v>
      </c>
      <c r="I87" s="131" t="s">
        <v>61</v>
      </c>
      <c r="J87" s="131" t="s">
        <v>57</v>
      </c>
      <c r="K87" s="131" t="s">
        <v>58</v>
      </c>
      <c r="L87" s="137" t="s">
        <v>88</v>
      </c>
    </row>
    <row r="88" spans="1:12" ht="60.75">
      <c r="A88" s="26" t="s">
        <v>13</v>
      </c>
      <c r="B88" s="38" t="s">
        <v>52</v>
      </c>
      <c r="C88" s="20"/>
      <c r="D88" s="20" t="s">
        <v>1</v>
      </c>
      <c r="E88" s="21">
        <v>10</v>
      </c>
      <c r="F88" s="123">
        <v>0</v>
      </c>
      <c r="G88" s="82">
        <v>0.08</v>
      </c>
      <c r="H88" s="88">
        <f>F88*G88+F88</f>
        <v>0</v>
      </c>
      <c r="I88" s="88">
        <f>F88*E88</f>
        <v>0</v>
      </c>
      <c r="J88" s="88">
        <f>F88*G88*E88</f>
        <v>0</v>
      </c>
      <c r="K88" s="88">
        <f>E88*H88</f>
        <v>0</v>
      </c>
      <c r="L88" s="63">
        <v>1</v>
      </c>
    </row>
    <row r="89" spans="1:11" ht="19.5" customHeight="1">
      <c r="A89" s="28"/>
      <c r="B89" s="54"/>
      <c r="C89" s="30" t="s">
        <v>47</v>
      </c>
      <c r="D89" s="30"/>
      <c r="E89" s="37"/>
      <c r="F89" s="123"/>
      <c r="G89" s="82"/>
      <c r="H89" s="88"/>
      <c r="I89" s="103">
        <f>SUM(I88)</f>
        <v>0</v>
      </c>
      <c r="J89" s="103">
        <f>SUM(J88)</f>
        <v>0</v>
      </c>
      <c r="K89" s="103">
        <f>SUM(K88)</f>
        <v>0</v>
      </c>
    </row>
    <row r="90" spans="1:7" ht="20.25" customHeight="1">
      <c r="A90" s="28"/>
      <c r="B90" s="54"/>
      <c r="C90" s="31"/>
      <c r="D90" s="31"/>
      <c r="E90" s="32"/>
      <c r="F90" s="124"/>
      <c r="G90" s="81"/>
    </row>
    <row r="91" spans="1:7" ht="21" customHeight="1">
      <c r="A91" s="28"/>
      <c r="B91" s="34" t="s">
        <v>32</v>
      </c>
      <c r="C91" s="16"/>
      <c r="D91" s="31"/>
      <c r="E91" s="32"/>
      <c r="F91" s="124"/>
      <c r="G91" s="81"/>
    </row>
    <row r="92" spans="1:12" ht="47.25" customHeight="1">
      <c r="A92" s="133" t="s">
        <v>0</v>
      </c>
      <c r="B92" s="138" t="s">
        <v>59</v>
      </c>
      <c r="C92" s="134" t="s">
        <v>45</v>
      </c>
      <c r="D92" s="134" t="s">
        <v>11</v>
      </c>
      <c r="E92" s="134" t="s">
        <v>12</v>
      </c>
      <c r="F92" s="135" t="s">
        <v>55</v>
      </c>
      <c r="G92" s="136" t="s">
        <v>60</v>
      </c>
      <c r="H92" s="131" t="s">
        <v>56</v>
      </c>
      <c r="I92" s="131" t="s">
        <v>61</v>
      </c>
      <c r="J92" s="131" t="s">
        <v>57</v>
      </c>
      <c r="K92" s="131" t="s">
        <v>58</v>
      </c>
      <c r="L92" s="137" t="s">
        <v>88</v>
      </c>
    </row>
    <row r="93" spans="1:12" ht="30">
      <c r="A93" s="26" t="s">
        <v>13</v>
      </c>
      <c r="B93" s="112" t="s">
        <v>51</v>
      </c>
      <c r="C93" s="20"/>
      <c r="D93" s="20" t="s">
        <v>1</v>
      </c>
      <c r="E93" s="21">
        <v>4</v>
      </c>
      <c r="F93" s="123">
        <v>0</v>
      </c>
      <c r="G93" s="82">
        <v>0.08</v>
      </c>
      <c r="H93" s="88">
        <f>F93*G93+F93</f>
        <v>0</v>
      </c>
      <c r="I93" s="88">
        <f>F93*E93</f>
        <v>0</v>
      </c>
      <c r="J93" s="88">
        <f>F93*G93*E93</f>
        <v>0</v>
      </c>
      <c r="K93" s="88">
        <f>E93*H93</f>
        <v>0</v>
      </c>
      <c r="L93" s="63">
        <v>1</v>
      </c>
    </row>
    <row r="94" spans="1:11" ht="15.75">
      <c r="A94" s="28"/>
      <c r="B94" s="55"/>
      <c r="C94" s="30" t="s">
        <v>47</v>
      </c>
      <c r="D94" s="30"/>
      <c r="E94" s="37"/>
      <c r="F94" s="123"/>
      <c r="G94" s="82"/>
      <c r="H94" s="88"/>
      <c r="I94" s="103">
        <f>SUM(I93)</f>
        <v>0</v>
      </c>
      <c r="J94" s="103">
        <f>SUM(J93)</f>
        <v>0</v>
      </c>
      <c r="K94" s="103">
        <f>SUM(K93)</f>
        <v>0</v>
      </c>
    </row>
    <row r="95" spans="1:7" ht="15.75">
      <c r="A95" s="28"/>
      <c r="B95" s="55"/>
      <c r="C95" s="31"/>
      <c r="D95" s="31"/>
      <c r="E95" s="32"/>
      <c r="F95" s="124"/>
      <c r="G95" s="81"/>
    </row>
    <row r="96" spans="1:7" ht="15.75">
      <c r="A96" s="28"/>
      <c r="B96" s="54"/>
      <c r="C96" s="31"/>
      <c r="D96" s="31"/>
      <c r="E96" s="32"/>
      <c r="F96" s="124"/>
      <c r="G96" s="81"/>
    </row>
    <row r="97" spans="1:7" ht="15.75">
      <c r="A97" s="28"/>
      <c r="B97" s="34" t="s">
        <v>89</v>
      </c>
      <c r="C97" s="16"/>
      <c r="D97" s="31"/>
      <c r="E97" s="32"/>
      <c r="F97" s="124"/>
      <c r="G97" s="81"/>
    </row>
    <row r="98" spans="1:12" ht="45">
      <c r="A98" s="133" t="s">
        <v>0</v>
      </c>
      <c r="B98" s="138" t="s">
        <v>59</v>
      </c>
      <c r="C98" s="134" t="s">
        <v>45</v>
      </c>
      <c r="D98" s="134" t="s">
        <v>11</v>
      </c>
      <c r="E98" s="134" t="s">
        <v>12</v>
      </c>
      <c r="F98" s="135" t="s">
        <v>55</v>
      </c>
      <c r="G98" s="136" t="s">
        <v>60</v>
      </c>
      <c r="H98" s="131" t="s">
        <v>56</v>
      </c>
      <c r="I98" s="131" t="s">
        <v>61</v>
      </c>
      <c r="J98" s="131" t="s">
        <v>57</v>
      </c>
      <c r="K98" s="131" t="s">
        <v>58</v>
      </c>
      <c r="L98" s="137" t="s">
        <v>88</v>
      </c>
    </row>
    <row r="99" spans="1:12" ht="63" customHeight="1">
      <c r="A99" s="26" t="s">
        <v>13</v>
      </c>
      <c r="B99" s="111" t="s">
        <v>21</v>
      </c>
      <c r="C99" s="20"/>
      <c r="D99" s="20" t="s">
        <v>1</v>
      </c>
      <c r="E99" s="76">
        <v>50</v>
      </c>
      <c r="F99" s="123">
        <v>0</v>
      </c>
      <c r="G99" s="82">
        <v>0.08</v>
      </c>
      <c r="H99" s="88">
        <f>F99*G99+F99</f>
        <v>0</v>
      </c>
      <c r="I99" s="88">
        <f>F99*E99</f>
        <v>0</v>
      </c>
      <c r="J99" s="88">
        <f>F99*G99*E99</f>
        <v>0</v>
      </c>
      <c r="K99" s="88">
        <f>E99*H99</f>
        <v>0</v>
      </c>
      <c r="L99" s="63">
        <v>1</v>
      </c>
    </row>
    <row r="100" spans="1:11" s="4" customFormat="1" ht="15.75">
      <c r="A100" s="28"/>
      <c r="B100" s="54"/>
      <c r="C100" s="30" t="s">
        <v>47</v>
      </c>
      <c r="D100" s="30"/>
      <c r="E100" s="79"/>
      <c r="F100" s="123"/>
      <c r="G100" s="82"/>
      <c r="H100" s="88"/>
      <c r="I100" s="103">
        <f>SUM(I99:I99)</f>
        <v>0</v>
      </c>
      <c r="J100" s="103">
        <f>SUM(J99:J99)</f>
        <v>0</v>
      </c>
      <c r="K100" s="103">
        <f>SUM(K99:K99)</f>
        <v>0</v>
      </c>
    </row>
    <row r="101" spans="1:11" s="4" customFormat="1" ht="15.75">
      <c r="A101" s="28"/>
      <c r="B101" s="54"/>
      <c r="C101" s="31"/>
      <c r="D101" s="31"/>
      <c r="E101" s="32"/>
      <c r="F101" s="117"/>
      <c r="G101" s="84"/>
      <c r="H101" s="90"/>
      <c r="I101" s="90"/>
      <c r="J101" s="90"/>
      <c r="K101" s="90"/>
    </row>
    <row r="102" spans="1:11" s="4" customFormat="1" ht="15.75">
      <c r="A102" s="28"/>
      <c r="B102" s="34" t="s">
        <v>123</v>
      </c>
      <c r="C102" s="16"/>
      <c r="D102" s="31"/>
      <c r="E102" s="32"/>
      <c r="F102" s="117"/>
      <c r="G102" s="84"/>
      <c r="H102" s="90"/>
      <c r="I102" s="90"/>
      <c r="J102" s="90"/>
      <c r="K102" s="90"/>
    </row>
    <row r="103" spans="1:12" s="4" customFormat="1" ht="45">
      <c r="A103" s="133" t="s">
        <v>0</v>
      </c>
      <c r="B103" s="138" t="s">
        <v>59</v>
      </c>
      <c r="C103" s="134" t="s">
        <v>45</v>
      </c>
      <c r="D103" s="134" t="s">
        <v>11</v>
      </c>
      <c r="E103" s="134" t="s">
        <v>12</v>
      </c>
      <c r="F103" s="135" t="s">
        <v>55</v>
      </c>
      <c r="G103" s="136" t="s">
        <v>60</v>
      </c>
      <c r="H103" s="131" t="s">
        <v>56</v>
      </c>
      <c r="I103" s="131" t="s">
        <v>61</v>
      </c>
      <c r="J103" s="131" t="s">
        <v>57</v>
      </c>
      <c r="K103" s="131" t="s">
        <v>58</v>
      </c>
      <c r="L103" s="137" t="s">
        <v>88</v>
      </c>
    </row>
    <row r="104" spans="1:12" ht="75">
      <c r="A104" s="39" t="s">
        <v>13</v>
      </c>
      <c r="B104" s="22" t="s">
        <v>113</v>
      </c>
      <c r="C104" s="45"/>
      <c r="D104" s="45" t="s">
        <v>1</v>
      </c>
      <c r="E104" s="80">
        <v>12</v>
      </c>
      <c r="F104" s="126">
        <v>0</v>
      </c>
      <c r="G104" s="94">
        <v>0.08</v>
      </c>
      <c r="H104" s="95">
        <f>F104*G104+F104</f>
        <v>0</v>
      </c>
      <c r="I104" s="95">
        <f>F104*E104</f>
        <v>0</v>
      </c>
      <c r="J104" s="95">
        <f>F104*G104*E104</f>
        <v>0</v>
      </c>
      <c r="K104" s="95">
        <f>E104*H104</f>
        <v>0</v>
      </c>
      <c r="L104" s="63"/>
    </row>
    <row r="105" spans="1:11" ht="15.75">
      <c r="A105" s="49"/>
      <c r="B105" s="96"/>
      <c r="C105" s="30" t="s">
        <v>47</v>
      </c>
      <c r="D105" s="30"/>
      <c r="E105" s="79"/>
      <c r="F105" s="123"/>
      <c r="G105" s="82"/>
      <c r="H105" s="88"/>
      <c r="I105" s="103">
        <f>SUM(I104:I104)</f>
        <v>0</v>
      </c>
      <c r="J105" s="103">
        <f>SUM(J104:J104)</f>
        <v>0</v>
      </c>
      <c r="K105" s="103">
        <f>SUM(K104:K104)</f>
        <v>0</v>
      </c>
    </row>
    <row r="106" spans="1:12" ht="15">
      <c r="A106" s="59"/>
      <c r="B106" s="29"/>
      <c r="C106" s="31"/>
      <c r="D106" s="31"/>
      <c r="E106" s="32"/>
      <c r="F106" s="117"/>
      <c r="G106" s="84"/>
      <c r="H106" s="90"/>
      <c r="I106" s="90"/>
      <c r="J106" s="90"/>
      <c r="K106" s="90"/>
      <c r="L106" s="4"/>
    </row>
    <row r="107" spans="1:11" ht="15.75">
      <c r="A107" s="49"/>
      <c r="B107" s="93" t="s">
        <v>85</v>
      </c>
      <c r="C107" s="16"/>
      <c r="D107" s="31"/>
      <c r="E107" s="32"/>
      <c r="F107" s="117"/>
      <c r="G107" s="84"/>
      <c r="H107" s="90"/>
      <c r="I107" s="90"/>
      <c r="J107" s="90"/>
      <c r="K107" s="90"/>
    </row>
    <row r="108" spans="1:12" ht="45">
      <c r="A108" s="133" t="s">
        <v>0</v>
      </c>
      <c r="B108" s="138" t="s">
        <v>59</v>
      </c>
      <c r="C108" s="134" t="s">
        <v>45</v>
      </c>
      <c r="D108" s="134" t="s">
        <v>11</v>
      </c>
      <c r="E108" s="134" t="s">
        <v>12</v>
      </c>
      <c r="F108" s="135" t="s">
        <v>55</v>
      </c>
      <c r="G108" s="136" t="s">
        <v>60</v>
      </c>
      <c r="H108" s="131" t="s">
        <v>56</v>
      </c>
      <c r="I108" s="131" t="s">
        <v>61</v>
      </c>
      <c r="J108" s="131" t="s">
        <v>57</v>
      </c>
      <c r="K108" s="131" t="s">
        <v>58</v>
      </c>
      <c r="L108" s="137" t="s">
        <v>88</v>
      </c>
    </row>
    <row r="109" spans="1:12" ht="76.5" customHeight="1">
      <c r="A109" s="26" t="s">
        <v>13</v>
      </c>
      <c r="B109" s="27" t="s">
        <v>129</v>
      </c>
      <c r="C109" s="20"/>
      <c r="D109" s="20" t="s">
        <v>1</v>
      </c>
      <c r="E109" s="21">
        <v>15</v>
      </c>
      <c r="F109" s="123">
        <v>0</v>
      </c>
      <c r="G109" s="82">
        <v>0.08</v>
      </c>
      <c r="H109" s="88">
        <f>F109*G109+F109</f>
        <v>0</v>
      </c>
      <c r="I109" s="88">
        <f>F109*E109</f>
        <v>0</v>
      </c>
      <c r="J109" s="88">
        <f>F109*G109*E109</f>
        <v>0</v>
      </c>
      <c r="K109" s="88">
        <f>E109*H109</f>
        <v>0</v>
      </c>
      <c r="L109" s="63"/>
    </row>
    <row r="110" spans="1:11" ht="17.25" customHeight="1">
      <c r="A110" s="28"/>
      <c r="B110" s="29"/>
      <c r="C110" s="74" t="s">
        <v>47</v>
      </c>
      <c r="D110" s="30"/>
      <c r="E110" s="79"/>
      <c r="F110" s="123"/>
      <c r="G110" s="82"/>
      <c r="H110" s="88"/>
      <c r="I110" s="103">
        <f>SUM(I107:I109)</f>
        <v>0</v>
      </c>
      <c r="J110" s="103">
        <f>SUM(J107:J109)</f>
        <v>0</v>
      </c>
      <c r="K110" s="103">
        <f>SUM(K107:K109)</f>
        <v>0</v>
      </c>
    </row>
    <row r="111" spans="1:11" ht="19.5" customHeight="1">
      <c r="A111" s="28"/>
      <c r="B111" s="29"/>
      <c r="C111" s="31"/>
      <c r="D111" s="31"/>
      <c r="E111" s="32"/>
      <c r="F111" s="117"/>
      <c r="G111" s="84"/>
      <c r="H111" s="90"/>
      <c r="I111" s="90"/>
      <c r="J111" s="90"/>
      <c r="K111" s="90"/>
    </row>
    <row r="112" spans="1:11" ht="18.75" customHeight="1">
      <c r="A112" s="28"/>
      <c r="B112" s="97" t="s">
        <v>90</v>
      </c>
      <c r="C112" s="16"/>
      <c r="D112" s="31"/>
      <c r="E112" s="32"/>
      <c r="F112" s="117"/>
      <c r="G112" s="84"/>
      <c r="H112" s="90"/>
      <c r="I112" s="90"/>
      <c r="J112" s="90"/>
      <c r="K112" s="90"/>
    </row>
    <row r="113" spans="1:12" ht="42" customHeight="1">
      <c r="A113" s="133" t="s">
        <v>0</v>
      </c>
      <c r="B113" s="138" t="s">
        <v>59</v>
      </c>
      <c r="C113" s="134" t="s">
        <v>45</v>
      </c>
      <c r="D113" s="134" t="s">
        <v>11</v>
      </c>
      <c r="E113" s="134" t="s">
        <v>12</v>
      </c>
      <c r="F113" s="135" t="s">
        <v>55</v>
      </c>
      <c r="G113" s="136" t="s">
        <v>60</v>
      </c>
      <c r="H113" s="131" t="s">
        <v>56</v>
      </c>
      <c r="I113" s="131" t="s">
        <v>61</v>
      </c>
      <c r="J113" s="131" t="s">
        <v>57</v>
      </c>
      <c r="K113" s="131" t="s">
        <v>58</v>
      </c>
      <c r="L113" s="137" t="s">
        <v>88</v>
      </c>
    </row>
    <row r="114" spans="1:12" ht="74.25" customHeight="1">
      <c r="A114" s="26" t="s">
        <v>13</v>
      </c>
      <c r="B114" s="27" t="s">
        <v>130</v>
      </c>
      <c r="C114" s="20"/>
      <c r="D114" s="41" t="s">
        <v>1</v>
      </c>
      <c r="E114" s="42">
        <v>3</v>
      </c>
      <c r="F114" s="126">
        <v>0</v>
      </c>
      <c r="G114" s="94">
        <v>0.08</v>
      </c>
      <c r="H114" s="95">
        <f>F114*G114+F114</f>
        <v>0</v>
      </c>
      <c r="I114" s="95">
        <f>F114*E114</f>
        <v>0</v>
      </c>
      <c r="J114" s="95">
        <f>F114*G114*E114</f>
        <v>0</v>
      </c>
      <c r="K114" s="95">
        <f>E114*H114</f>
        <v>0</v>
      </c>
      <c r="L114" s="63"/>
    </row>
    <row r="115" spans="1:11" ht="15.75">
      <c r="A115" s="28"/>
      <c r="B115" s="29"/>
      <c r="C115" s="74" t="s">
        <v>47</v>
      </c>
      <c r="D115" s="30"/>
      <c r="E115" s="79"/>
      <c r="F115" s="123"/>
      <c r="G115" s="82"/>
      <c r="H115" s="88"/>
      <c r="I115" s="103">
        <f>SUM(I112:I114)</f>
        <v>0</v>
      </c>
      <c r="J115" s="103">
        <f>SUM(J112:J114)</f>
        <v>0</v>
      </c>
      <c r="K115" s="103">
        <f>SUM(K112:K114)</f>
        <v>0</v>
      </c>
    </row>
    <row r="116" spans="1:11" ht="15">
      <c r="A116" s="28"/>
      <c r="B116" s="29"/>
      <c r="C116" s="31"/>
      <c r="D116" s="31"/>
      <c r="E116" s="32"/>
      <c r="F116" s="117"/>
      <c r="G116" s="84"/>
      <c r="H116" s="90"/>
      <c r="I116" s="90"/>
      <c r="J116" s="90"/>
      <c r="K116" s="90"/>
    </row>
    <row r="117" spans="1:11" ht="15.75">
      <c r="A117" s="28"/>
      <c r="B117" s="97" t="s">
        <v>124</v>
      </c>
      <c r="C117" s="16"/>
      <c r="D117" s="31"/>
      <c r="E117" s="32"/>
      <c r="F117" s="117"/>
      <c r="G117" s="84"/>
      <c r="H117" s="90"/>
      <c r="I117" s="90"/>
      <c r="J117" s="90"/>
      <c r="K117" s="90"/>
    </row>
    <row r="118" spans="1:12" ht="45">
      <c r="A118" s="133" t="s">
        <v>0</v>
      </c>
      <c r="B118" s="138" t="s">
        <v>59</v>
      </c>
      <c r="C118" s="134" t="s">
        <v>45</v>
      </c>
      <c r="D118" s="134" t="s">
        <v>11</v>
      </c>
      <c r="E118" s="134" t="s">
        <v>12</v>
      </c>
      <c r="F118" s="135" t="s">
        <v>55</v>
      </c>
      <c r="G118" s="136" t="s">
        <v>60</v>
      </c>
      <c r="H118" s="131" t="s">
        <v>56</v>
      </c>
      <c r="I118" s="131" t="s">
        <v>61</v>
      </c>
      <c r="J118" s="131" t="s">
        <v>57</v>
      </c>
      <c r="K118" s="131" t="s">
        <v>58</v>
      </c>
      <c r="L118" s="137" t="s">
        <v>88</v>
      </c>
    </row>
    <row r="119" spans="1:12" ht="60">
      <c r="A119" s="26" t="s">
        <v>13</v>
      </c>
      <c r="B119" s="27" t="s">
        <v>53</v>
      </c>
      <c r="C119" s="20"/>
      <c r="D119" s="20" t="s">
        <v>1</v>
      </c>
      <c r="E119" s="21">
        <v>1</v>
      </c>
      <c r="F119" s="123">
        <v>0</v>
      </c>
      <c r="G119" s="82">
        <v>0.08</v>
      </c>
      <c r="H119" s="88">
        <f>F119*G119+F119</f>
        <v>0</v>
      </c>
      <c r="I119" s="88">
        <f>F119*E119</f>
        <v>0</v>
      </c>
      <c r="J119" s="88">
        <f>F119*G119*E119</f>
        <v>0</v>
      </c>
      <c r="K119" s="88">
        <f>E119*H119</f>
        <v>0</v>
      </c>
      <c r="L119" s="63"/>
    </row>
    <row r="120" spans="1:11" ht="15.75">
      <c r="A120" s="28"/>
      <c r="B120" s="29"/>
      <c r="C120" s="74" t="s">
        <v>47</v>
      </c>
      <c r="D120" s="30"/>
      <c r="E120" s="79"/>
      <c r="F120" s="123"/>
      <c r="G120" s="82"/>
      <c r="H120" s="88"/>
      <c r="I120" s="103">
        <f>SUM(I117:I119)</f>
        <v>0</v>
      </c>
      <c r="J120" s="103">
        <f>SUM(J117:J119)</f>
        <v>0</v>
      </c>
      <c r="K120" s="103">
        <f>SUM(K117:K119)</f>
        <v>0</v>
      </c>
    </row>
    <row r="121" spans="1:7" ht="15">
      <c r="A121" s="28"/>
      <c r="B121" s="29"/>
      <c r="C121" s="31"/>
      <c r="D121" s="31"/>
      <c r="E121" s="32"/>
      <c r="F121" s="124"/>
      <c r="G121" s="81"/>
    </row>
    <row r="122" spans="1:7" ht="15.75">
      <c r="A122" s="28"/>
      <c r="B122" s="34" t="s">
        <v>125</v>
      </c>
      <c r="C122" s="16"/>
      <c r="D122" s="31"/>
      <c r="E122" s="32"/>
      <c r="F122" s="124"/>
      <c r="G122" s="81"/>
    </row>
    <row r="123" spans="1:12" ht="43.5" customHeight="1">
      <c r="A123" s="133" t="s">
        <v>0</v>
      </c>
      <c r="B123" s="138" t="s">
        <v>59</v>
      </c>
      <c r="C123" s="134" t="s">
        <v>45</v>
      </c>
      <c r="D123" s="134" t="s">
        <v>11</v>
      </c>
      <c r="E123" s="134" t="s">
        <v>12</v>
      </c>
      <c r="F123" s="135" t="s">
        <v>55</v>
      </c>
      <c r="G123" s="136" t="s">
        <v>60</v>
      </c>
      <c r="H123" s="131" t="s">
        <v>56</v>
      </c>
      <c r="I123" s="131" t="s">
        <v>61</v>
      </c>
      <c r="J123" s="131" t="s">
        <v>57</v>
      </c>
      <c r="K123" s="131" t="s">
        <v>58</v>
      </c>
      <c r="L123" s="137" t="s">
        <v>88</v>
      </c>
    </row>
    <row r="124" spans="1:12" ht="45">
      <c r="A124" s="49" t="s">
        <v>13</v>
      </c>
      <c r="B124" s="50" t="s">
        <v>78</v>
      </c>
      <c r="C124" s="45"/>
      <c r="D124" s="45" t="s">
        <v>1</v>
      </c>
      <c r="E124" s="80">
        <v>15</v>
      </c>
      <c r="F124" s="123">
        <v>0</v>
      </c>
      <c r="G124" s="82">
        <v>0.08</v>
      </c>
      <c r="H124" s="88">
        <f>F124*G124+F124</f>
        <v>0</v>
      </c>
      <c r="I124" s="88">
        <f>F124*E124</f>
        <v>0</v>
      </c>
      <c r="J124" s="88">
        <f>F124*G124*E124</f>
        <v>0</v>
      </c>
      <c r="K124" s="88">
        <f>E124*H124</f>
        <v>0</v>
      </c>
      <c r="L124" s="63"/>
    </row>
    <row r="125" spans="1:12" ht="50.25" customHeight="1">
      <c r="A125" s="26" t="s">
        <v>16</v>
      </c>
      <c r="B125" s="27" t="s">
        <v>48</v>
      </c>
      <c r="C125" s="20"/>
      <c r="D125" s="20" t="s">
        <v>1</v>
      </c>
      <c r="E125" s="21">
        <v>25</v>
      </c>
      <c r="F125" s="123">
        <v>0</v>
      </c>
      <c r="G125" s="82">
        <v>0.08</v>
      </c>
      <c r="H125" s="88">
        <f>F125*G125+F125</f>
        <v>0</v>
      </c>
      <c r="I125" s="88">
        <f>F125*E125</f>
        <v>0</v>
      </c>
      <c r="J125" s="88">
        <f>F125*G125*E125</f>
        <v>0</v>
      </c>
      <c r="K125" s="88">
        <f>E125*H125</f>
        <v>0</v>
      </c>
      <c r="L125" s="63"/>
    </row>
    <row r="126" spans="1:11" ht="22.5" customHeight="1">
      <c r="A126" s="28"/>
      <c r="B126" s="29"/>
      <c r="C126" s="74" t="s">
        <v>47</v>
      </c>
      <c r="D126" s="30"/>
      <c r="E126" s="79"/>
      <c r="F126" s="123"/>
      <c r="G126" s="82"/>
      <c r="H126" s="88"/>
      <c r="I126" s="103">
        <f>SUM(I124:I125)</f>
        <v>0</v>
      </c>
      <c r="J126" s="103">
        <f>SUM(J124:J125)</f>
        <v>0</v>
      </c>
      <c r="K126" s="103">
        <f>SUM(K124:K125)</f>
        <v>0</v>
      </c>
    </row>
    <row r="127" spans="1:11" ht="19.5" customHeight="1">
      <c r="A127" s="28"/>
      <c r="B127" s="29"/>
      <c r="C127" s="31"/>
      <c r="D127" s="31"/>
      <c r="E127" s="32"/>
      <c r="F127" s="117"/>
      <c r="G127" s="84"/>
      <c r="H127" s="90"/>
      <c r="I127" s="90"/>
      <c r="J127" s="90"/>
      <c r="K127" s="90"/>
    </row>
    <row r="128" spans="1:11" ht="32.25" customHeight="1">
      <c r="A128" s="28"/>
      <c r="B128" s="97" t="s">
        <v>126</v>
      </c>
      <c r="C128" s="16"/>
      <c r="D128" s="31"/>
      <c r="E128" s="32"/>
      <c r="F128" s="117"/>
      <c r="G128" s="84"/>
      <c r="H128" s="90"/>
      <c r="I128" s="90"/>
      <c r="J128" s="90"/>
      <c r="K128" s="90"/>
    </row>
    <row r="129" spans="1:12" ht="50.25" customHeight="1">
      <c r="A129" s="133" t="s">
        <v>0</v>
      </c>
      <c r="B129" s="138" t="s">
        <v>59</v>
      </c>
      <c r="C129" s="134" t="s">
        <v>45</v>
      </c>
      <c r="D129" s="134" t="s">
        <v>11</v>
      </c>
      <c r="E129" s="134" t="s">
        <v>12</v>
      </c>
      <c r="F129" s="135" t="s">
        <v>55</v>
      </c>
      <c r="G129" s="136" t="s">
        <v>60</v>
      </c>
      <c r="H129" s="131" t="s">
        <v>56</v>
      </c>
      <c r="I129" s="131" t="s">
        <v>61</v>
      </c>
      <c r="J129" s="131" t="s">
        <v>57</v>
      </c>
      <c r="K129" s="131" t="s">
        <v>58</v>
      </c>
      <c r="L129" s="137" t="s">
        <v>88</v>
      </c>
    </row>
    <row r="130" spans="1:12" ht="30">
      <c r="A130" s="26" t="s">
        <v>13</v>
      </c>
      <c r="B130" s="27" t="s">
        <v>114</v>
      </c>
      <c r="C130" s="20"/>
      <c r="D130" s="20" t="s">
        <v>1</v>
      </c>
      <c r="E130" s="76">
        <v>5</v>
      </c>
      <c r="F130" s="123">
        <v>0</v>
      </c>
      <c r="G130" s="82">
        <v>0.08</v>
      </c>
      <c r="H130" s="88">
        <f>F130*G130+F130</f>
        <v>0</v>
      </c>
      <c r="I130" s="88">
        <f>F130*E130</f>
        <v>0</v>
      </c>
      <c r="J130" s="88">
        <f>F130*G130*E130</f>
        <v>0</v>
      </c>
      <c r="K130" s="88">
        <f>E130*H130</f>
        <v>0</v>
      </c>
      <c r="L130" s="63"/>
    </row>
    <row r="131" spans="1:11" ht="19.5" customHeight="1">
      <c r="A131" s="28"/>
      <c r="B131" s="29"/>
      <c r="C131" s="74" t="s">
        <v>47</v>
      </c>
      <c r="D131" s="30"/>
      <c r="E131" s="79"/>
      <c r="F131" s="123"/>
      <c r="G131" s="82"/>
      <c r="H131" s="88"/>
      <c r="I131" s="103">
        <f>SUM(I128:I130)</f>
        <v>0</v>
      </c>
      <c r="J131" s="103">
        <f>SUM(J128:J130)</f>
        <v>0</v>
      </c>
      <c r="K131" s="103">
        <f>SUM(K128:K130)</f>
        <v>0</v>
      </c>
    </row>
    <row r="132" spans="1:7" ht="37.5" customHeight="1">
      <c r="A132" s="28"/>
      <c r="B132" s="99" t="s">
        <v>65</v>
      </c>
      <c r="C132" s="31"/>
      <c r="D132" s="31"/>
      <c r="E132" s="32"/>
      <c r="F132" s="124"/>
      <c r="G132" s="81"/>
    </row>
    <row r="133" spans="1:7" ht="23.25" customHeight="1">
      <c r="A133" s="28"/>
      <c r="B133" s="99"/>
      <c r="C133" s="31"/>
      <c r="D133" s="31"/>
      <c r="E133" s="32"/>
      <c r="F133" s="124"/>
      <c r="G133" s="81"/>
    </row>
    <row r="134" spans="1:7" ht="28.5" customHeight="1">
      <c r="A134" s="28"/>
      <c r="B134" s="34" t="s">
        <v>33</v>
      </c>
      <c r="C134" s="31"/>
      <c r="D134" s="31"/>
      <c r="E134" s="32"/>
      <c r="F134" s="124"/>
      <c r="G134" s="81"/>
    </row>
    <row r="135" spans="1:12" ht="46.5" customHeight="1">
      <c r="A135" s="133" t="s">
        <v>0</v>
      </c>
      <c r="B135" s="138" t="s">
        <v>59</v>
      </c>
      <c r="C135" s="134" t="s">
        <v>45</v>
      </c>
      <c r="D135" s="134" t="s">
        <v>11</v>
      </c>
      <c r="E135" s="134" t="s">
        <v>12</v>
      </c>
      <c r="F135" s="135" t="s">
        <v>55</v>
      </c>
      <c r="G135" s="136" t="s">
        <v>60</v>
      </c>
      <c r="H135" s="131" t="s">
        <v>56</v>
      </c>
      <c r="I135" s="131" t="s">
        <v>61</v>
      </c>
      <c r="J135" s="131" t="s">
        <v>57</v>
      </c>
      <c r="K135" s="131" t="s">
        <v>58</v>
      </c>
      <c r="L135" s="137" t="s">
        <v>88</v>
      </c>
    </row>
    <row r="136" spans="1:12" ht="45">
      <c r="A136" s="61" t="s">
        <v>13</v>
      </c>
      <c r="B136" s="153" t="s">
        <v>121</v>
      </c>
      <c r="C136" s="63"/>
      <c r="D136" s="63" t="s">
        <v>1</v>
      </c>
      <c r="E136" s="64">
        <v>100</v>
      </c>
      <c r="F136" s="88">
        <v>0</v>
      </c>
      <c r="G136" s="85">
        <v>0.08</v>
      </c>
      <c r="H136" s="88">
        <f>F136*G136+F136</f>
        <v>0</v>
      </c>
      <c r="I136" s="88">
        <f>F136*E136</f>
        <v>0</v>
      </c>
      <c r="J136" s="88">
        <f>F136*G136*E136</f>
        <v>0</v>
      </c>
      <c r="K136" s="88">
        <f>E136*H136</f>
        <v>0</v>
      </c>
      <c r="L136" s="63">
        <v>2</v>
      </c>
    </row>
    <row r="137" spans="1:12" ht="60">
      <c r="A137" s="61" t="s">
        <v>16</v>
      </c>
      <c r="B137" s="153" t="s">
        <v>122</v>
      </c>
      <c r="C137" s="63"/>
      <c r="D137" s="63" t="s">
        <v>1</v>
      </c>
      <c r="E137" s="64">
        <v>50</v>
      </c>
      <c r="F137" s="88">
        <v>0</v>
      </c>
      <c r="G137" s="85">
        <v>0.08</v>
      </c>
      <c r="H137" s="88">
        <f>F137*G137+F137</f>
        <v>0</v>
      </c>
      <c r="I137" s="88">
        <f>F137*E137</f>
        <v>0</v>
      </c>
      <c r="J137" s="88">
        <f>F137*G137*E137</f>
        <v>0</v>
      </c>
      <c r="K137" s="88">
        <f>E137*H137</f>
        <v>0</v>
      </c>
      <c r="L137" s="63">
        <v>1</v>
      </c>
    </row>
    <row r="138" spans="1:11" ht="15.75">
      <c r="A138" s="65"/>
      <c r="B138" s="70"/>
      <c r="C138" s="62" t="s">
        <v>63</v>
      </c>
      <c r="D138" s="62"/>
      <c r="E138" s="67"/>
      <c r="F138" s="88"/>
      <c r="G138" s="85"/>
      <c r="H138" s="88"/>
      <c r="I138" s="120">
        <f>SUM(I136)</f>
        <v>0</v>
      </c>
      <c r="J138" s="120">
        <f>SUM(J136)</f>
        <v>0</v>
      </c>
      <c r="K138" s="120">
        <f>SUM(K136)</f>
        <v>0</v>
      </c>
    </row>
    <row r="139" spans="1:7" ht="15.75">
      <c r="A139" s="28"/>
      <c r="B139" s="54"/>
      <c r="C139" s="31"/>
      <c r="D139" s="31"/>
      <c r="E139" s="32"/>
      <c r="F139" s="124"/>
      <c r="G139" s="81"/>
    </row>
    <row r="140" spans="1:7" ht="15">
      <c r="A140" s="28"/>
      <c r="B140" s="100"/>
      <c r="C140" s="31"/>
      <c r="D140" s="31"/>
      <c r="E140" s="32"/>
      <c r="F140" s="124"/>
      <c r="G140" s="81"/>
    </row>
    <row r="141" spans="1:7" ht="15.75">
      <c r="A141" s="28"/>
      <c r="B141" s="71" t="s">
        <v>34</v>
      </c>
      <c r="C141" s="31"/>
      <c r="D141" s="31"/>
      <c r="E141" s="32"/>
      <c r="F141" s="124"/>
      <c r="G141" s="81"/>
    </row>
    <row r="142" spans="1:12" ht="45">
      <c r="A142" s="133" t="s">
        <v>0</v>
      </c>
      <c r="B142" s="129" t="s">
        <v>59</v>
      </c>
      <c r="C142" s="134" t="s">
        <v>45</v>
      </c>
      <c r="D142" s="134" t="s">
        <v>11</v>
      </c>
      <c r="E142" s="134" t="s">
        <v>12</v>
      </c>
      <c r="F142" s="135" t="s">
        <v>55</v>
      </c>
      <c r="G142" s="136" t="s">
        <v>60</v>
      </c>
      <c r="H142" s="131" t="s">
        <v>56</v>
      </c>
      <c r="I142" s="131" t="s">
        <v>61</v>
      </c>
      <c r="J142" s="131" t="s">
        <v>57</v>
      </c>
      <c r="K142" s="131" t="s">
        <v>58</v>
      </c>
      <c r="L142" s="137" t="s">
        <v>88</v>
      </c>
    </row>
    <row r="143" spans="1:12" ht="90">
      <c r="A143" s="61" t="s">
        <v>13</v>
      </c>
      <c r="B143" s="155" t="s">
        <v>111</v>
      </c>
      <c r="C143" s="63"/>
      <c r="D143" s="63" t="s">
        <v>1</v>
      </c>
      <c r="E143" s="64">
        <v>5</v>
      </c>
      <c r="F143" s="88">
        <v>0</v>
      </c>
      <c r="G143" s="82">
        <v>0.08</v>
      </c>
      <c r="H143" s="88">
        <f>F143*G143+F143</f>
        <v>0</v>
      </c>
      <c r="I143" s="88">
        <f>F143*E143</f>
        <v>0</v>
      </c>
      <c r="J143" s="88">
        <f>F143*G143*E143</f>
        <v>0</v>
      </c>
      <c r="K143" s="88">
        <f>E143*H143</f>
        <v>0</v>
      </c>
      <c r="L143" s="63">
        <v>1</v>
      </c>
    </row>
    <row r="144" spans="1:11" ht="19.5" customHeight="1">
      <c r="A144" s="65"/>
      <c r="B144" s="101"/>
      <c r="C144" s="62" t="s">
        <v>47</v>
      </c>
      <c r="D144" s="62"/>
      <c r="E144" s="67"/>
      <c r="F144" s="88"/>
      <c r="G144" s="85"/>
      <c r="H144" s="88"/>
      <c r="I144" s="103">
        <f>SUM(I143)</f>
        <v>0</v>
      </c>
      <c r="J144" s="103">
        <f>SUM(J143)</f>
        <v>0</v>
      </c>
      <c r="K144" s="103">
        <f>SUM(K143)</f>
        <v>0</v>
      </c>
    </row>
    <row r="145" spans="1:5" ht="19.5" customHeight="1">
      <c r="A145" s="65"/>
      <c r="B145" s="113"/>
      <c r="C145" s="66"/>
      <c r="D145" s="66"/>
      <c r="E145" s="69"/>
    </row>
    <row r="146" spans="1:5" ht="19.5" customHeight="1">
      <c r="A146" s="65"/>
      <c r="B146" s="71" t="s">
        <v>35</v>
      </c>
      <c r="C146" s="31"/>
      <c r="D146" s="4"/>
      <c r="E146" s="68"/>
    </row>
    <row r="147" spans="1:12" ht="46.5" customHeight="1">
      <c r="A147" s="128" t="s">
        <v>0</v>
      </c>
      <c r="B147" s="129" t="s">
        <v>59</v>
      </c>
      <c r="C147" s="134" t="s">
        <v>45</v>
      </c>
      <c r="D147" s="134" t="s">
        <v>11</v>
      </c>
      <c r="E147" s="134" t="s">
        <v>12</v>
      </c>
      <c r="F147" s="135" t="s">
        <v>55</v>
      </c>
      <c r="G147" s="136" t="s">
        <v>60</v>
      </c>
      <c r="H147" s="131" t="s">
        <v>56</v>
      </c>
      <c r="I147" s="131" t="s">
        <v>61</v>
      </c>
      <c r="J147" s="131" t="s">
        <v>57</v>
      </c>
      <c r="K147" s="131" t="s">
        <v>58</v>
      </c>
      <c r="L147" s="137" t="s">
        <v>88</v>
      </c>
    </row>
    <row r="148" spans="1:12" ht="90">
      <c r="A148" s="61" t="s">
        <v>13</v>
      </c>
      <c r="B148" s="155" t="s">
        <v>110</v>
      </c>
      <c r="C148" s="63"/>
      <c r="D148" s="63" t="s">
        <v>1</v>
      </c>
      <c r="E148" s="64">
        <v>2</v>
      </c>
      <c r="F148" s="88">
        <v>0</v>
      </c>
      <c r="G148" s="82">
        <v>0.08</v>
      </c>
      <c r="H148" s="88">
        <f>F148*G148+F148</f>
        <v>0</v>
      </c>
      <c r="I148" s="88">
        <f>F148*E148</f>
        <v>0</v>
      </c>
      <c r="J148" s="88">
        <f>F148*G148*E148</f>
        <v>0</v>
      </c>
      <c r="K148" s="88">
        <f>E148*H148</f>
        <v>0</v>
      </c>
      <c r="L148" s="63">
        <v>1</v>
      </c>
    </row>
    <row r="149" spans="1:11" ht="19.5" customHeight="1">
      <c r="A149" s="65"/>
      <c r="B149" s="70"/>
      <c r="C149" s="62" t="s">
        <v>47</v>
      </c>
      <c r="D149" s="62"/>
      <c r="E149" s="67"/>
      <c r="F149" s="88"/>
      <c r="G149" s="85"/>
      <c r="H149" s="88"/>
      <c r="I149" s="103">
        <f>SUM(I148)</f>
        <v>0</v>
      </c>
      <c r="J149" s="103">
        <f>SUM(J148)</f>
        <v>0</v>
      </c>
      <c r="K149" s="103">
        <f>SUM(K148)</f>
        <v>0</v>
      </c>
    </row>
    <row r="150" spans="1:5" ht="19.5" customHeight="1">
      <c r="A150" s="65"/>
      <c r="B150" s="70"/>
      <c r="C150" s="66"/>
      <c r="D150" s="66"/>
      <c r="E150" s="69"/>
    </row>
    <row r="151" spans="1:5" ht="19.5" customHeight="1">
      <c r="A151" s="65"/>
      <c r="B151" s="71" t="s">
        <v>36</v>
      </c>
      <c r="C151" s="4"/>
      <c r="D151" s="4"/>
      <c r="E151" s="68"/>
    </row>
    <row r="152" spans="1:12" ht="46.5" customHeight="1">
      <c r="A152" s="133" t="s">
        <v>0</v>
      </c>
      <c r="B152" s="138" t="s">
        <v>59</v>
      </c>
      <c r="C152" s="134" t="s">
        <v>45</v>
      </c>
      <c r="D152" s="134" t="s">
        <v>11</v>
      </c>
      <c r="E152" s="134" t="s">
        <v>12</v>
      </c>
      <c r="F152" s="135" t="s">
        <v>55</v>
      </c>
      <c r="G152" s="136" t="s">
        <v>60</v>
      </c>
      <c r="H152" s="131" t="s">
        <v>56</v>
      </c>
      <c r="I152" s="131" t="s">
        <v>61</v>
      </c>
      <c r="J152" s="131" t="s">
        <v>57</v>
      </c>
      <c r="K152" s="131" t="s">
        <v>58</v>
      </c>
      <c r="L152" s="137" t="s">
        <v>88</v>
      </c>
    </row>
    <row r="153" spans="1:12" ht="48" customHeight="1">
      <c r="A153" s="61" t="s">
        <v>13</v>
      </c>
      <c r="B153" s="153" t="s">
        <v>92</v>
      </c>
      <c r="C153" s="63"/>
      <c r="D153" s="63" t="s">
        <v>1</v>
      </c>
      <c r="E153" s="64">
        <v>5</v>
      </c>
      <c r="F153" s="88">
        <v>0</v>
      </c>
      <c r="G153" s="82">
        <v>0.08</v>
      </c>
      <c r="H153" s="88">
        <f>F153*G153+F153</f>
        <v>0</v>
      </c>
      <c r="I153" s="88">
        <f>F153*E153</f>
        <v>0</v>
      </c>
      <c r="J153" s="88">
        <f>F153*G153*E153</f>
        <v>0</v>
      </c>
      <c r="K153" s="88">
        <f>E153*H153</f>
        <v>0</v>
      </c>
      <c r="L153" s="63"/>
    </row>
    <row r="154" spans="1:11" ht="19.5" customHeight="1">
      <c r="A154" s="28"/>
      <c r="B154" s="54"/>
      <c r="C154" s="30" t="s">
        <v>47</v>
      </c>
      <c r="D154" s="30"/>
      <c r="E154" s="37"/>
      <c r="F154" s="123"/>
      <c r="G154" s="82"/>
      <c r="H154" s="88"/>
      <c r="I154" s="103">
        <f>SUM(I153)</f>
        <v>0</v>
      </c>
      <c r="J154" s="103">
        <f>SUM(J153)</f>
        <v>0</v>
      </c>
      <c r="K154" s="103">
        <f>SUM(K153)</f>
        <v>0</v>
      </c>
    </row>
    <row r="155" spans="1:7" ht="19.5" customHeight="1">
      <c r="A155" s="28"/>
      <c r="B155" s="54"/>
      <c r="C155" s="57"/>
      <c r="D155" s="57"/>
      <c r="E155" s="15"/>
      <c r="F155" s="124"/>
      <c r="G155" s="81"/>
    </row>
    <row r="156" spans="1:7" ht="15.75">
      <c r="A156" s="28"/>
      <c r="B156" s="34" t="s">
        <v>37</v>
      </c>
      <c r="C156" s="4"/>
      <c r="D156" s="31"/>
      <c r="E156" s="32"/>
      <c r="F156" s="124"/>
      <c r="G156" s="81"/>
    </row>
    <row r="157" spans="1:12" ht="45">
      <c r="A157" s="133" t="s">
        <v>0</v>
      </c>
      <c r="B157" s="138" t="s">
        <v>59</v>
      </c>
      <c r="C157" s="134" t="s">
        <v>45</v>
      </c>
      <c r="D157" s="134" t="s">
        <v>11</v>
      </c>
      <c r="E157" s="134" t="s">
        <v>12</v>
      </c>
      <c r="F157" s="135" t="s">
        <v>55</v>
      </c>
      <c r="G157" s="136" t="s">
        <v>60</v>
      </c>
      <c r="H157" s="131" t="s">
        <v>56</v>
      </c>
      <c r="I157" s="131" t="s">
        <v>61</v>
      </c>
      <c r="J157" s="131" t="s">
        <v>57</v>
      </c>
      <c r="K157" s="131" t="s">
        <v>58</v>
      </c>
      <c r="L157" s="137" t="s">
        <v>88</v>
      </c>
    </row>
    <row r="158" spans="1:12" ht="75.75" customHeight="1">
      <c r="A158" s="26" t="s">
        <v>13</v>
      </c>
      <c r="B158" s="110" t="s">
        <v>115</v>
      </c>
      <c r="C158" s="36"/>
      <c r="D158" s="36" t="s">
        <v>1</v>
      </c>
      <c r="E158" s="78">
        <v>220</v>
      </c>
      <c r="F158" s="123">
        <v>0</v>
      </c>
      <c r="G158" s="82">
        <v>0.08</v>
      </c>
      <c r="H158" s="88">
        <f>F158*G158+F158</f>
        <v>0</v>
      </c>
      <c r="I158" s="88">
        <f>F158*E158</f>
        <v>0</v>
      </c>
      <c r="J158" s="88">
        <f>F158*G158*E158</f>
        <v>0</v>
      </c>
      <c r="K158" s="88">
        <f>E158*H158</f>
        <v>0</v>
      </c>
      <c r="L158" s="155" t="s">
        <v>116</v>
      </c>
    </row>
    <row r="159" spans="1:11" ht="15" customHeight="1">
      <c r="A159" s="59"/>
      <c r="B159" s="54"/>
      <c r="C159" s="30" t="s">
        <v>47</v>
      </c>
      <c r="D159" s="30"/>
      <c r="E159" s="79"/>
      <c r="F159" s="123"/>
      <c r="G159" s="82"/>
      <c r="H159" s="88"/>
      <c r="I159" s="103">
        <f>SUM(I158:I158)</f>
        <v>0</v>
      </c>
      <c r="J159" s="103">
        <f>SUM(J158:J158)</f>
        <v>0</v>
      </c>
      <c r="K159" s="103">
        <f>SUM(K158:K158)</f>
        <v>0</v>
      </c>
    </row>
    <row r="160" spans="1:7" ht="44.25" customHeight="1">
      <c r="A160" s="28"/>
      <c r="B160" s="99" t="s">
        <v>65</v>
      </c>
      <c r="C160" s="31"/>
      <c r="D160" s="31"/>
      <c r="E160" s="32"/>
      <c r="F160" s="124"/>
      <c r="G160" s="81"/>
    </row>
    <row r="161" spans="1:7" ht="17.25" customHeight="1">
      <c r="A161" s="28"/>
      <c r="B161" s="99"/>
      <c r="C161" s="31"/>
      <c r="D161" s="31"/>
      <c r="E161" s="32"/>
      <c r="F161" s="124"/>
      <c r="G161" s="81"/>
    </row>
    <row r="162" spans="1:7" ht="15.75">
      <c r="A162" s="28"/>
      <c r="B162" s="34" t="s">
        <v>38</v>
      </c>
      <c r="C162" s="4"/>
      <c r="D162" s="31"/>
      <c r="E162" s="32"/>
      <c r="F162" s="124"/>
      <c r="G162" s="81"/>
    </row>
    <row r="163" spans="1:12" ht="45">
      <c r="A163" s="133" t="s">
        <v>0</v>
      </c>
      <c r="B163" s="138" t="s">
        <v>59</v>
      </c>
      <c r="C163" s="134" t="s">
        <v>45</v>
      </c>
      <c r="D163" s="134" t="s">
        <v>11</v>
      </c>
      <c r="E163" s="134" t="s">
        <v>12</v>
      </c>
      <c r="F163" s="135" t="s">
        <v>55</v>
      </c>
      <c r="G163" s="136" t="s">
        <v>60</v>
      </c>
      <c r="H163" s="131" t="s">
        <v>56</v>
      </c>
      <c r="I163" s="131" t="s">
        <v>61</v>
      </c>
      <c r="J163" s="131" t="s">
        <v>57</v>
      </c>
      <c r="K163" s="131" t="s">
        <v>58</v>
      </c>
      <c r="L163" s="137" t="s">
        <v>88</v>
      </c>
    </row>
    <row r="164" spans="1:12" ht="75">
      <c r="A164" s="43" t="s">
        <v>13</v>
      </c>
      <c r="B164" s="112" t="s">
        <v>117</v>
      </c>
      <c r="C164" s="20"/>
      <c r="D164" s="20" t="s">
        <v>1</v>
      </c>
      <c r="E164" s="21">
        <v>20</v>
      </c>
      <c r="F164" s="123">
        <v>0</v>
      </c>
      <c r="G164" s="82">
        <v>0.08</v>
      </c>
      <c r="H164" s="88">
        <f>F164*G164+F164</f>
        <v>0</v>
      </c>
      <c r="I164" s="88">
        <f>F164*E164</f>
        <v>0</v>
      </c>
      <c r="J164" s="88">
        <f>F164*G164*E164</f>
        <v>0</v>
      </c>
      <c r="K164" s="88">
        <f>E164*H164</f>
        <v>0</v>
      </c>
      <c r="L164" s="63">
        <v>1</v>
      </c>
    </row>
    <row r="165" spans="1:11" ht="21.75" customHeight="1">
      <c r="A165" s="60"/>
      <c r="B165" s="55"/>
      <c r="C165" s="30" t="s">
        <v>47</v>
      </c>
      <c r="D165" s="30"/>
      <c r="E165" s="37"/>
      <c r="F165" s="123"/>
      <c r="G165" s="82"/>
      <c r="H165" s="88"/>
      <c r="I165" s="103">
        <f>SUM(I164)</f>
        <v>0</v>
      </c>
      <c r="J165" s="103">
        <f>SUM(J164)</f>
        <v>0</v>
      </c>
      <c r="K165" s="103">
        <f>SUM(K164)</f>
        <v>0</v>
      </c>
    </row>
    <row r="166" spans="1:7" ht="20.25" customHeight="1">
      <c r="A166" s="60"/>
      <c r="B166" s="55"/>
      <c r="C166" s="31"/>
      <c r="D166" s="31"/>
      <c r="E166" s="32"/>
      <c r="F166" s="124"/>
      <c r="G166" s="81"/>
    </row>
    <row r="167" spans="1:7" ht="19.5" customHeight="1">
      <c r="A167" s="60"/>
      <c r="B167" s="55"/>
      <c r="C167" s="31"/>
      <c r="D167" s="31"/>
      <c r="E167" s="32"/>
      <c r="F167" s="124"/>
      <c r="G167" s="81"/>
    </row>
    <row r="168" spans="1:7" ht="15.75">
      <c r="A168" s="60"/>
      <c r="B168" s="15" t="s">
        <v>39</v>
      </c>
      <c r="C168" s="4"/>
      <c r="D168" s="31"/>
      <c r="E168" s="32"/>
      <c r="F168" s="124"/>
      <c r="G168" s="81"/>
    </row>
    <row r="169" spans="1:12" ht="45">
      <c r="A169" s="133" t="s">
        <v>0</v>
      </c>
      <c r="B169" s="138" t="s">
        <v>59</v>
      </c>
      <c r="C169" s="134" t="s">
        <v>45</v>
      </c>
      <c r="D169" s="134" t="s">
        <v>11</v>
      </c>
      <c r="E169" s="134" t="s">
        <v>12</v>
      </c>
      <c r="F169" s="135" t="s">
        <v>55</v>
      </c>
      <c r="G169" s="136" t="s">
        <v>60</v>
      </c>
      <c r="H169" s="131" t="s">
        <v>56</v>
      </c>
      <c r="I169" s="131" t="s">
        <v>61</v>
      </c>
      <c r="J169" s="131" t="s">
        <v>57</v>
      </c>
      <c r="K169" s="131" t="s">
        <v>58</v>
      </c>
      <c r="L169" s="137" t="s">
        <v>88</v>
      </c>
    </row>
    <row r="170" spans="1:12" ht="60">
      <c r="A170" s="43" t="s">
        <v>13</v>
      </c>
      <c r="B170" s="112" t="s">
        <v>82</v>
      </c>
      <c r="C170" s="41"/>
      <c r="D170" s="41" t="s">
        <v>1</v>
      </c>
      <c r="E170" s="42">
        <v>1</v>
      </c>
      <c r="F170" s="123">
        <v>0</v>
      </c>
      <c r="G170" s="82">
        <v>0.08</v>
      </c>
      <c r="H170" s="88">
        <f>F170*G170+F170</f>
        <v>0</v>
      </c>
      <c r="I170" s="88">
        <f>F170*E170</f>
        <v>0</v>
      </c>
      <c r="J170" s="88">
        <f>F170*G170*E170</f>
        <v>0</v>
      </c>
      <c r="K170" s="88">
        <f>E170*H170</f>
        <v>0</v>
      </c>
      <c r="L170" s="63"/>
    </row>
    <row r="171" spans="1:12" ht="75">
      <c r="A171" s="60" t="s">
        <v>16</v>
      </c>
      <c r="B171" s="112" t="s">
        <v>118</v>
      </c>
      <c r="C171" s="41"/>
      <c r="D171" s="41" t="s">
        <v>1</v>
      </c>
      <c r="E171" s="42">
        <v>1</v>
      </c>
      <c r="F171" s="123">
        <v>0</v>
      </c>
      <c r="G171" s="82">
        <v>0.08</v>
      </c>
      <c r="H171" s="88">
        <f>F171*G171+F171</f>
        <v>0</v>
      </c>
      <c r="I171" s="88">
        <f>F171*E171</f>
        <v>0</v>
      </c>
      <c r="J171" s="88">
        <f>F171*G171*E171</f>
        <v>0</v>
      </c>
      <c r="K171" s="88">
        <f>E171*H171</f>
        <v>0</v>
      </c>
      <c r="L171" s="63"/>
    </row>
    <row r="172" spans="1:11" ht="20.25" customHeight="1">
      <c r="A172" s="60"/>
      <c r="B172" s="55"/>
      <c r="C172" s="30" t="s">
        <v>47</v>
      </c>
      <c r="D172" s="30"/>
      <c r="E172" s="37"/>
      <c r="F172" s="123"/>
      <c r="G172" s="82"/>
      <c r="H172" s="88"/>
      <c r="I172" s="103">
        <f>SUM(I170:I171)</f>
        <v>0</v>
      </c>
      <c r="J172" s="103">
        <f>SUM(J170:J171)</f>
        <v>0</v>
      </c>
      <c r="K172" s="103">
        <f>SUM(K170:K171)</f>
        <v>0</v>
      </c>
    </row>
    <row r="173" spans="1:7" ht="22.5" customHeight="1">
      <c r="A173" s="60"/>
      <c r="B173" s="55"/>
      <c r="C173" s="31"/>
      <c r="D173" s="31"/>
      <c r="E173" s="32"/>
      <c r="F173" s="124"/>
      <c r="G173" s="81"/>
    </row>
    <row r="174" spans="1:7" ht="15.75">
      <c r="A174" s="28"/>
      <c r="B174" s="15" t="s">
        <v>40</v>
      </c>
      <c r="C174" s="4"/>
      <c r="D174" s="31"/>
      <c r="E174" s="32"/>
      <c r="F174" s="124"/>
      <c r="G174" s="81"/>
    </row>
    <row r="175" spans="1:12" ht="45">
      <c r="A175" s="133" t="s">
        <v>0</v>
      </c>
      <c r="B175" s="138" t="s">
        <v>59</v>
      </c>
      <c r="C175" s="134" t="s">
        <v>45</v>
      </c>
      <c r="D175" s="134" t="s">
        <v>11</v>
      </c>
      <c r="E175" s="134" t="s">
        <v>12</v>
      </c>
      <c r="F175" s="135" t="s">
        <v>55</v>
      </c>
      <c r="G175" s="136" t="s">
        <v>60</v>
      </c>
      <c r="H175" s="131" t="s">
        <v>56</v>
      </c>
      <c r="I175" s="131" t="s">
        <v>61</v>
      </c>
      <c r="J175" s="131" t="s">
        <v>57</v>
      </c>
      <c r="K175" s="131" t="s">
        <v>58</v>
      </c>
      <c r="L175" s="137" t="s">
        <v>88</v>
      </c>
    </row>
    <row r="176" spans="1:12" ht="45">
      <c r="A176" s="26" t="s">
        <v>13</v>
      </c>
      <c r="B176" s="111" t="s">
        <v>83</v>
      </c>
      <c r="C176" s="41"/>
      <c r="D176" s="41" t="s">
        <v>1</v>
      </c>
      <c r="E176" s="42">
        <v>20</v>
      </c>
      <c r="F176" s="123">
        <v>0</v>
      </c>
      <c r="G176" s="82">
        <v>0.08</v>
      </c>
      <c r="H176" s="88">
        <f>F176*G176+F176</f>
        <v>0</v>
      </c>
      <c r="I176" s="88">
        <f>F176*E176</f>
        <v>0</v>
      </c>
      <c r="J176" s="88">
        <f>F176*G176*E176</f>
        <v>0</v>
      </c>
      <c r="K176" s="88">
        <f>E176*H176</f>
        <v>0</v>
      </c>
      <c r="L176" s="63">
        <v>1</v>
      </c>
    </row>
    <row r="177" spans="1:11" ht="21" customHeight="1">
      <c r="A177" s="28"/>
      <c r="B177" s="54"/>
      <c r="C177" s="30" t="s">
        <v>47</v>
      </c>
      <c r="D177" s="30"/>
      <c r="E177" s="37"/>
      <c r="F177" s="123"/>
      <c r="G177" s="82"/>
      <c r="H177" s="88"/>
      <c r="I177" s="103">
        <f>SUM(I176)</f>
        <v>0</v>
      </c>
      <c r="J177" s="103">
        <f>SUM(J176)</f>
        <v>0</v>
      </c>
      <c r="K177" s="103">
        <f>SUM(K176)</f>
        <v>0</v>
      </c>
    </row>
    <row r="178" spans="1:7" ht="19.5" customHeight="1">
      <c r="A178" s="28"/>
      <c r="B178" s="54"/>
      <c r="C178" s="31"/>
      <c r="D178" s="31"/>
      <c r="E178" s="32"/>
      <c r="F178" s="124"/>
      <c r="G178" s="81"/>
    </row>
    <row r="179" spans="1:7" ht="15.75">
      <c r="A179" s="28"/>
      <c r="B179" s="15" t="s">
        <v>41</v>
      </c>
      <c r="C179" s="31"/>
      <c r="D179" s="31"/>
      <c r="E179" s="32"/>
      <c r="F179" s="124"/>
      <c r="G179" s="81"/>
    </row>
    <row r="180" spans="1:12" ht="45">
      <c r="A180" s="133" t="s">
        <v>0</v>
      </c>
      <c r="B180" s="138" t="s">
        <v>59</v>
      </c>
      <c r="C180" s="134" t="s">
        <v>45</v>
      </c>
      <c r="D180" s="134" t="s">
        <v>11</v>
      </c>
      <c r="E180" s="134" t="s">
        <v>12</v>
      </c>
      <c r="F180" s="135" t="s">
        <v>55</v>
      </c>
      <c r="G180" s="136" t="s">
        <v>60</v>
      </c>
      <c r="H180" s="131" t="s">
        <v>56</v>
      </c>
      <c r="I180" s="131" t="s">
        <v>61</v>
      </c>
      <c r="J180" s="131" t="s">
        <v>57</v>
      </c>
      <c r="K180" s="131" t="s">
        <v>58</v>
      </c>
      <c r="L180" s="137" t="s">
        <v>88</v>
      </c>
    </row>
    <row r="181" spans="1:12" ht="30">
      <c r="A181" s="61" t="s">
        <v>13</v>
      </c>
      <c r="B181" s="119" t="s">
        <v>119</v>
      </c>
      <c r="C181" s="63"/>
      <c r="D181" s="63" t="s">
        <v>1</v>
      </c>
      <c r="E181" s="64">
        <v>100</v>
      </c>
      <c r="F181" s="88">
        <v>0</v>
      </c>
      <c r="G181" s="82">
        <v>0.08</v>
      </c>
      <c r="H181" s="88">
        <f>F181*G181+F181</f>
        <v>0</v>
      </c>
      <c r="I181" s="88">
        <f>F181*E181</f>
        <v>0</v>
      </c>
      <c r="J181" s="88">
        <f>F181*G181*E181</f>
        <v>0</v>
      </c>
      <c r="K181" s="88">
        <f>E181*H181</f>
        <v>0</v>
      </c>
      <c r="L181" s="63">
        <v>3</v>
      </c>
    </row>
    <row r="182" spans="1:11" ht="15.75">
      <c r="A182" s="65"/>
      <c r="B182" s="70"/>
      <c r="C182" s="62" t="s">
        <v>47</v>
      </c>
      <c r="D182" s="62"/>
      <c r="E182" s="67"/>
      <c r="F182" s="88"/>
      <c r="G182" s="85"/>
      <c r="H182" s="88"/>
      <c r="I182" s="103">
        <f>SUM(I181)</f>
        <v>0</v>
      </c>
      <c r="J182" s="103">
        <f>SUM(J181)</f>
        <v>0</v>
      </c>
      <c r="K182" s="103">
        <f>SUM(K181)</f>
        <v>0</v>
      </c>
    </row>
    <row r="183" spans="1:5" ht="31.5">
      <c r="A183" s="65"/>
      <c r="B183" s="99" t="s">
        <v>103</v>
      </c>
      <c r="C183" s="4"/>
      <c r="D183" s="4"/>
      <c r="E183" s="68"/>
    </row>
    <row r="184" spans="1:5" ht="17.25" customHeight="1">
      <c r="A184" s="65"/>
      <c r="B184" s="66"/>
      <c r="C184" s="4"/>
      <c r="D184" s="4"/>
      <c r="E184" s="68"/>
    </row>
    <row r="185" spans="1:7" ht="17.25" customHeight="1">
      <c r="A185" s="28"/>
      <c r="B185" s="34" t="s">
        <v>42</v>
      </c>
      <c r="C185" s="4"/>
      <c r="D185" s="31"/>
      <c r="E185" s="32"/>
      <c r="F185" s="124"/>
      <c r="G185" s="81"/>
    </row>
    <row r="186" spans="1:12" ht="49.5" customHeight="1">
      <c r="A186" s="133" t="s">
        <v>0</v>
      </c>
      <c r="B186" s="138" t="s">
        <v>59</v>
      </c>
      <c r="C186" s="134" t="s">
        <v>45</v>
      </c>
      <c r="D186" s="134" t="s">
        <v>11</v>
      </c>
      <c r="E186" s="134" t="s">
        <v>12</v>
      </c>
      <c r="F186" s="135" t="s">
        <v>55</v>
      </c>
      <c r="G186" s="136" t="s">
        <v>60</v>
      </c>
      <c r="H186" s="131" t="s">
        <v>56</v>
      </c>
      <c r="I186" s="131" t="s">
        <v>61</v>
      </c>
      <c r="J186" s="131" t="s">
        <v>57</v>
      </c>
      <c r="K186" s="131" t="s">
        <v>58</v>
      </c>
      <c r="L186" s="137" t="s">
        <v>88</v>
      </c>
    </row>
    <row r="187" spans="1:12" ht="17.25" customHeight="1">
      <c r="A187" s="61" t="s">
        <v>13</v>
      </c>
      <c r="B187" s="114" t="s">
        <v>54</v>
      </c>
      <c r="C187" s="63"/>
      <c r="D187" s="63" t="s">
        <v>1</v>
      </c>
      <c r="E187" s="64">
        <v>50</v>
      </c>
      <c r="F187" s="123">
        <v>0</v>
      </c>
      <c r="G187" s="82">
        <v>0.08</v>
      </c>
      <c r="H187" s="88">
        <f>F187*G187+F187</f>
        <v>0</v>
      </c>
      <c r="I187" s="88">
        <f>F187*E187</f>
        <v>0</v>
      </c>
      <c r="J187" s="88">
        <f>F187*G187*E187</f>
        <v>0</v>
      </c>
      <c r="K187" s="88">
        <f>E187*H187</f>
        <v>0</v>
      </c>
      <c r="L187" s="63"/>
    </row>
    <row r="188" spans="1:11" ht="17.25" customHeight="1">
      <c r="A188" s="28"/>
      <c r="B188" s="57"/>
      <c r="C188" s="30" t="s">
        <v>47</v>
      </c>
      <c r="D188" s="30"/>
      <c r="E188" s="37"/>
      <c r="F188" s="123"/>
      <c r="G188" s="82"/>
      <c r="H188" s="88"/>
      <c r="I188" s="103">
        <f>SUM(I187)</f>
        <v>0</v>
      </c>
      <c r="J188" s="103">
        <f>SUM(J187)</f>
        <v>0</v>
      </c>
      <c r="K188" s="103">
        <f>SUM(K187)</f>
        <v>0</v>
      </c>
    </row>
    <row r="189" spans="1:7" ht="17.25" customHeight="1">
      <c r="A189" s="28"/>
      <c r="B189" s="57"/>
      <c r="C189" s="57"/>
      <c r="D189" s="57"/>
      <c r="E189" s="15"/>
      <c r="F189" s="124"/>
      <c r="G189" s="81"/>
    </row>
    <row r="190" spans="1:7" ht="24.75" customHeight="1">
      <c r="A190" s="28"/>
      <c r="B190" s="34" t="s">
        <v>43</v>
      </c>
      <c r="C190" s="4"/>
      <c r="D190" s="31"/>
      <c r="E190" s="32"/>
      <c r="F190" s="124"/>
      <c r="G190" s="81"/>
    </row>
    <row r="191" spans="1:12" ht="48" customHeight="1">
      <c r="A191" s="133" t="s">
        <v>0</v>
      </c>
      <c r="B191" s="138" t="s">
        <v>59</v>
      </c>
      <c r="C191" s="134" t="s">
        <v>45</v>
      </c>
      <c r="D191" s="134" t="s">
        <v>11</v>
      </c>
      <c r="E191" s="134" t="s">
        <v>12</v>
      </c>
      <c r="F191" s="135" t="s">
        <v>55</v>
      </c>
      <c r="G191" s="136" t="s">
        <v>60</v>
      </c>
      <c r="H191" s="131" t="s">
        <v>56</v>
      </c>
      <c r="I191" s="131" t="s">
        <v>61</v>
      </c>
      <c r="J191" s="131" t="s">
        <v>57</v>
      </c>
      <c r="K191" s="131" t="s">
        <v>58</v>
      </c>
      <c r="L191" s="137" t="s">
        <v>88</v>
      </c>
    </row>
    <row r="192" spans="1:12" ht="15">
      <c r="A192" s="26" t="s">
        <v>13</v>
      </c>
      <c r="B192" s="111" t="s">
        <v>8</v>
      </c>
      <c r="C192" s="20"/>
      <c r="D192" s="20"/>
      <c r="E192" s="76"/>
      <c r="F192" s="123"/>
      <c r="G192" s="82"/>
      <c r="H192" s="88"/>
      <c r="I192" s="88"/>
      <c r="J192" s="88"/>
      <c r="K192" s="88"/>
      <c r="L192" s="63"/>
    </row>
    <row r="193" spans="1:12" ht="17.25" customHeight="1">
      <c r="A193" s="26" t="s">
        <v>16</v>
      </c>
      <c r="B193" s="115" t="s">
        <v>9</v>
      </c>
      <c r="C193" s="45" t="s">
        <v>19</v>
      </c>
      <c r="D193" s="45" t="s">
        <v>1</v>
      </c>
      <c r="E193" s="80">
        <v>2</v>
      </c>
      <c r="F193" s="123">
        <v>0</v>
      </c>
      <c r="G193" s="82">
        <v>0.08</v>
      </c>
      <c r="H193" s="88">
        <f>F193*G193+F193</f>
        <v>0</v>
      </c>
      <c r="I193" s="88">
        <f>F193*E193</f>
        <v>0</v>
      </c>
      <c r="J193" s="88">
        <f>F193*G193*E193</f>
        <v>0</v>
      </c>
      <c r="K193" s="88">
        <f>E193*H193</f>
        <v>0</v>
      </c>
      <c r="L193" s="63"/>
    </row>
    <row r="194" spans="1:12" ht="17.25" customHeight="1">
      <c r="A194" s="26" t="s">
        <v>17</v>
      </c>
      <c r="B194" s="116" t="s">
        <v>10</v>
      </c>
      <c r="C194" s="20" t="s">
        <v>20</v>
      </c>
      <c r="D194" s="20" t="s">
        <v>1</v>
      </c>
      <c r="E194" s="76">
        <v>2</v>
      </c>
      <c r="F194" s="123">
        <v>0</v>
      </c>
      <c r="G194" s="82">
        <v>0.08</v>
      </c>
      <c r="H194" s="88">
        <f>F194*G194+F194</f>
        <v>0</v>
      </c>
      <c r="I194" s="88">
        <f>F194*E194</f>
        <v>0</v>
      </c>
      <c r="J194" s="88">
        <f>F194*G194*E194</f>
        <v>0</v>
      </c>
      <c r="K194" s="88">
        <f>E194*H194</f>
        <v>0</v>
      </c>
      <c r="L194" s="63"/>
    </row>
    <row r="195" spans="1:11" s="4" customFormat="1" ht="17.25" customHeight="1">
      <c r="A195" s="28"/>
      <c r="B195" s="57"/>
      <c r="C195" s="30" t="s">
        <v>47</v>
      </c>
      <c r="D195" s="30"/>
      <c r="E195" s="79"/>
      <c r="F195" s="123"/>
      <c r="G195" s="82"/>
      <c r="H195" s="88"/>
      <c r="I195" s="103">
        <f>SUM(I193:I194)</f>
        <v>0</v>
      </c>
      <c r="J195" s="103">
        <f>SUM(J193:J194)</f>
        <v>0</v>
      </c>
      <c r="K195" s="103">
        <f>SUM(K193:K194)</f>
        <v>0</v>
      </c>
    </row>
    <row r="196" spans="1:11" s="4" customFormat="1" ht="17.25" customHeight="1">
      <c r="A196" s="28"/>
      <c r="B196" s="57"/>
      <c r="C196" s="31"/>
      <c r="D196" s="31"/>
      <c r="E196" s="32"/>
      <c r="F196" s="117"/>
      <c r="G196" s="84"/>
      <c r="H196" s="90"/>
      <c r="I196" s="90"/>
      <c r="J196" s="90"/>
      <c r="K196" s="90"/>
    </row>
    <row r="197" spans="1:7" ht="17.25" customHeight="1">
      <c r="A197" s="28"/>
      <c r="B197" s="102"/>
      <c r="C197" s="31"/>
      <c r="D197" s="31"/>
      <c r="E197" s="32"/>
      <c r="F197" s="124"/>
      <c r="G197" s="81"/>
    </row>
    <row r="198" spans="1:7" ht="17.25" customHeight="1">
      <c r="A198" s="28"/>
      <c r="B198" s="72" t="s">
        <v>44</v>
      </c>
      <c r="C198" s="33"/>
      <c r="D198" s="33"/>
      <c r="E198" s="33"/>
      <c r="F198" s="124"/>
      <c r="G198" s="81"/>
    </row>
    <row r="199" spans="1:12" ht="45" customHeight="1">
      <c r="A199" s="133" t="s">
        <v>0</v>
      </c>
      <c r="B199" s="129" t="s">
        <v>59</v>
      </c>
      <c r="C199" s="134" t="s">
        <v>45</v>
      </c>
      <c r="D199" s="134" t="s">
        <v>11</v>
      </c>
      <c r="E199" s="134" t="s">
        <v>12</v>
      </c>
      <c r="F199" s="135" t="s">
        <v>55</v>
      </c>
      <c r="G199" s="136" t="s">
        <v>60</v>
      </c>
      <c r="H199" s="131" t="s">
        <v>56</v>
      </c>
      <c r="I199" s="131" t="s">
        <v>61</v>
      </c>
      <c r="J199" s="131" t="s">
        <v>57</v>
      </c>
      <c r="K199" s="131" t="s">
        <v>58</v>
      </c>
      <c r="L199" s="137" t="s">
        <v>88</v>
      </c>
    </row>
    <row r="200" spans="1:12" ht="63" customHeight="1">
      <c r="A200" s="26">
        <v>1</v>
      </c>
      <c r="B200" s="119" t="s">
        <v>84</v>
      </c>
      <c r="C200" s="20"/>
      <c r="D200" s="20" t="s">
        <v>1</v>
      </c>
      <c r="E200" s="21">
        <v>10</v>
      </c>
      <c r="F200" s="123">
        <v>0</v>
      </c>
      <c r="G200" s="82">
        <v>0.08</v>
      </c>
      <c r="H200" s="88">
        <f>F200*G200+F200</f>
        <v>0</v>
      </c>
      <c r="I200" s="88">
        <f>F200*E200</f>
        <v>0</v>
      </c>
      <c r="J200" s="88">
        <f>F200*G200*E200</f>
        <v>0</v>
      </c>
      <c r="K200" s="88">
        <f>E200*H200</f>
        <v>0</v>
      </c>
      <c r="L200" s="63"/>
    </row>
    <row r="201" spans="1:11" ht="15.75">
      <c r="A201" s="28"/>
      <c r="B201" s="55"/>
      <c r="C201" s="30" t="s">
        <v>47</v>
      </c>
      <c r="D201" s="20"/>
      <c r="E201" s="21"/>
      <c r="F201" s="123"/>
      <c r="G201" s="82"/>
      <c r="H201" s="88"/>
      <c r="I201" s="103">
        <f>SUM(I200)</f>
        <v>0</v>
      </c>
      <c r="J201" s="103">
        <f>SUM(J200)</f>
        <v>0</v>
      </c>
      <c r="K201" s="103">
        <f>SUM(K200)</f>
        <v>0</v>
      </c>
    </row>
    <row r="202" spans="1:7" ht="15.75">
      <c r="A202" s="28"/>
      <c r="B202" s="55"/>
      <c r="C202" s="57"/>
      <c r="D202" s="31"/>
      <c r="E202" s="32"/>
      <c r="F202" s="124"/>
      <c r="G202" s="81"/>
    </row>
    <row r="203" spans="1:7" ht="15.75">
      <c r="A203" s="28"/>
      <c r="B203" s="55"/>
      <c r="C203" s="57"/>
      <c r="D203" s="31"/>
      <c r="E203" s="32"/>
      <c r="F203" s="124"/>
      <c r="G203" s="81"/>
    </row>
    <row r="204" spans="1:7" ht="15.75">
      <c r="A204" s="28"/>
      <c r="B204" s="58" t="s">
        <v>91</v>
      </c>
      <c r="C204" s="33"/>
      <c r="D204" s="33"/>
      <c r="E204" s="33"/>
      <c r="F204" s="124"/>
      <c r="G204" s="81"/>
    </row>
    <row r="205" spans="1:12" ht="45">
      <c r="A205" s="128" t="s">
        <v>0</v>
      </c>
      <c r="B205" s="129" t="s">
        <v>59</v>
      </c>
      <c r="C205" s="130" t="s">
        <v>45</v>
      </c>
      <c r="D205" s="130" t="s">
        <v>11</v>
      </c>
      <c r="E205" s="130" t="s">
        <v>12</v>
      </c>
      <c r="F205" s="131" t="s">
        <v>55</v>
      </c>
      <c r="G205" s="132" t="s">
        <v>60</v>
      </c>
      <c r="H205" s="131" t="s">
        <v>56</v>
      </c>
      <c r="I205" s="131" t="s">
        <v>61</v>
      </c>
      <c r="J205" s="131" t="s">
        <v>57</v>
      </c>
      <c r="K205" s="131" t="s">
        <v>58</v>
      </c>
      <c r="L205" s="137" t="s">
        <v>88</v>
      </c>
    </row>
    <row r="206" spans="1:12" ht="90">
      <c r="A206" s="61" t="s">
        <v>13</v>
      </c>
      <c r="B206" s="119" t="s">
        <v>94</v>
      </c>
      <c r="C206" s="63"/>
      <c r="D206" s="63" t="s">
        <v>1</v>
      </c>
      <c r="E206" s="64">
        <v>50</v>
      </c>
      <c r="F206" s="88">
        <v>0</v>
      </c>
      <c r="G206" s="85">
        <v>0.08</v>
      </c>
      <c r="H206" s="88">
        <f>F206*G206+F206</f>
        <v>0</v>
      </c>
      <c r="I206" s="88">
        <f>F206*E206</f>
        <v>0</v>
      </c>
      <c r="J206" s="88">
        <f>F206*G206*E206</f>
        <v>0</v>
      </c>
      <c r="K206" s="88">
        <f>E206*H206</f>
        <v>0</v>
      </c>
      <c r="L206" s="63">
        <v>1</v>
      </c>
    </row>
    <row r="207" spans="1:11" ht="15.75">
      <c r="A207" s="28"/>
      <c r="B207" s="55"/>
      <c r="C207" s="74" t="s">
        <v>47</v>
      </c>
      <c r="D207" s="20"/>
      <c r="E207" s="21"/>
      <c r="F207" s="123"/>
      <c r="G207" s="82"/>
      <c r="H207" s="88"/>
      <c r="I207" s="103">
        <f>SUM(I206)</f>
        <v>0</v>
      </c>
      <c r="J207" s="103">
        <f>SUM(J206)</f>
        <v>0</v>
      </c>
      <c r="K207" s="103">
        <f>SUM(K206)</f>
        <v>0</v>
      </c>
    </row>
    <row r="208" spans="1:11" ht="15.75">
      <c r="A208" s="28"/>
      <c r="B208" s="55"/>
      <c r="C208" s="57"/>
      <c r="D208" s="31"/>
      <c r="E208" s="32"/>
      <c r="F208" s="117"/>
      <c r="G208" s="84"/>
      <c r="H208" s="90"/>
      <c r="I208" s="104"/>
      <c r="J208" s="104"/>
      <c r="K208" s="104"/>
    </row>
    <row r="209" spans="1:11" ht="15.75">
      <c r="A209" s="28"/>
      <c r="B209" s="55"/>
      <c r="C209" s="57"/>
      <c r="D209" s="31"/>
      <c r="E209" s="32"/>
      <c r="F209" s="117"/>
      <c r="G209" s="84"/>
      <c r="H209" s="90"/>
      <c r="I209" s="104"/>
      <c r="J209" s="104"/>
      <c r="K209" s="104"/>
    </row>
    <row r="210" spans="1:7" ht="15.75">
      <c r="A210" s="28"/>
      <c r="B210" s="58" t="s">
        <v>95</v>
      </c>
      <c r="C210" s="33"/>
      <c r="D210" s="33"/>
      <c r="E210" s="33"/>
      <c r="F210" s="124"/>
      <c r="G210" s="81"/>
    </row>
    <row r="211" spans="1:12" ht="45">
      <c r="A211" s="128" t="s">
        <v>0</v>
      </c>
      <c r="B211" s="129" t="s">
        <v>59</v>
      </c>
      <c r="C211" s="130" t="s">
        <v>45</v>
      </c>
      <c r="D211" s="130" t="s">
        <v>11</v>
      </c>
      <c r="E211" s="130" t="s">
        <v>12</v>
      </c>
      <c r="F211" s="131" t="s">
        <v>55</v>
      </c>
      <c r="G211" s="132" t="s">
        <v>60</v>
      </c>
      <c r="H211" s="131" t="s">
        <v>56</v>
      </c>
      <c r="I211" s="131" t="s">
        <v>61</v>
      </c>
      <c r="J211" s="131" t="s">
        <v>57</v>
      </c>
      <c r="K211" s="131" t="s">
        <v>58</v>
      </c>
      <c r="L211" s="137" t="s">
        <v>88</v>
      </c>
    </row>
    <row r="212" spans="1:12" ht="60">
      <c r="A212" s="61" t="s">
        <v>13</v>
      </c>
      <c r="B212" s="119" t="s">
        <v>96</v>
      </c>
      <c r="C212" s="63"/>
      <c r="D212" s="63" t="s">
        <v>1</v>
      </c>
      <c r="E212" s="64">
        <v>200</v>
      </c>
      <c r="F212" s="88">
        <v>0</v>
      </c>
      <c r="G212" s="85">
        <v>0.08</v>
      </c>
      <c r="H212" s="88">
        <f>F212*G212+F212</f>
        <v>0</v>
      </c>
      <c r="I212" s="88">
        <f>F212*E212</f>
        <v>0</v>
      </c>
      <c r="J212" s="88">
        <f>F212*G212*E212</f>
        <v>0</v>
      </c>
      <c r="K212" s="88">
        <f>E212*H212</f>
        <v>0</v>
      </c>
      <c r="L212" s="63">
        <v>3</v>
      </c>
    </row>
    <row r="213" spans="1:11" ht="15.75">
      <c r="A213" s="28"/>
      <c r="B213" s="55"/>
      <c r="C213" s="74" t="s">
        <v>47</v>
      </c>
      <c r="D213" s="20"/>
      <c r="E213" s="21"/>
      <c r="F213" s="123"/>
      <c r="G213" s="82"/>
      <c r="H213" s="88"/>
      <c r="I213" s="103">
        <f>SUM(I212)</f>
        <v>0</v>
      </c>
      <c r="J213" s="103">
        <f>SUM(J212)</f>
        <v>0</v>
      </c>
      <c r="K213" s="103">
        <f>SUM(K212)</f>
        <v>0</v>
      </c>
    </row>
    <row r="214" spans="1:11" ht="31.5">
      <c r="A214" s="28"/>
      <c r="B214" s="55" t="s">
        <v>128</v>
      </c>
      <c r="C214" s="57"/>
      <c r="D214" s="31"/>
      <c r="E214" s="32"/>
      <c r="F214" s="117"/>
      <c r="G214" s="84"/>
      <c r="H214" s="90"/>
      <c r="I214" s="104"/>
      <c r="J214" s="104"/>
      <c r="K214" s="104"/>
    </row>
    <row r="215" spans="1:11" ht="15.75">
      <c r="A215" s="28"/>
      <c r="B215" s="55"/>
      <c r="C215" s="57"/>
      <c r="D215" s="31"/>
      <c r="E215" s="32"/>
      <c r="F215" s="117"/>
      <c r="G215" s="84"/>
      <c r="H215" s="90"/>
      <c r="I215" s="104"/>
      <c r="J215" s="104"/>
      <c r="K215" s="104"/>
    </row>
    <row r="216" spans="1:7" ht="15.75">
      <c r="A216" s="28"/>
      <c r="B216" s="58" t="s">
        <v>98</v>
      </c>
      <c r="C216" s="33"/>
      <c r="D216" s="33"/>
      <c r="E216" s="33"/>
      <c r="F216" s="124"/>
      <c r="G216" s="81"/>
    </row>
    <row r="217" spans="1:12" ht="45">
      <c r="A217" s="128" t="s">
        <v>0</v>
      </c>
      <c r="B217" s="129" t="s">
        <v>59</v>
      </c>
      <c r="C217" s="130" t="s">
        <v>45</v>
      </c>
      <c r="D217" s="130" t="s">
        <v>11</v>
      </c>
      <c r="E217" s="130" t="s">
        <v>12</v>
      </c>
      <c r="F217" s="131" t="s">
        <v>55</v>
      </c>
      <c r="G217" s="132" t="s">
        <v>60</v>
      </c>
      <c r="H217" s="131" t="s">
        <v>56</v>
      </c>
      <c r="I217" s="131" t="s">
        <v>61</v>
      </c>
      <c r="J217" s="131" t="s">
        <v>57</v>
      </c>
      <c r="K217" s="131" t="s">
        <v>58</v>
      </c>
      <c r="L217" s="137" t="s">
        <v>88</v>
      </c>
    </row>
    <row r="218" spans="1:12" ht="60">
      <c r="A218" s="61" t="s">
        <v>13</v>
      </c>
      <c r="B218" s="119" t="s">
        <v>120</v>
      </c>
      <c r="C218" s="63"/>
      <c r="D218" s="63" t="s">
        <v>104</v>
      </c>
      <c r="E218" s="64">
        <v>1</v>
      </c>
      <c r="F218" s="88">
        <v>0</v>
      </c>
      <c r="G218" s="85">
        <v>0.08</v>
      </c>
      <c r="H218" s="88">
        <f>F218*G218+F218</f>
        <v>0</v>
      </c>
      <c r="I218" s="88">
        <f>F218*E218</f>
        <v>0</v>
      </c>
      <c r="J218" s="88">
        <f>F218*G218*E218</f>
        <v>0</v>
      </c>
      <c r="K218" s="88">
        <f>E218*H218</f>
        <v>0</v>
      </c>
      <c r="L218" s="63"/>
    </row>
    <row r="219" spans="1:11" ht="15.75">
      <c r="A219" s="28"/>
      <c r="B219" s="55"/>
      <c r="C219" s="74" t="s">
        <v>47</v>
      </c>
      <c r="D219" s="20"/>
      <c r="E219" s="21"/>
      <c r="F219" s="123"/>
      <c r="G219" s="82"/>
      <c r="H219" s="88"/>
      <c r="I219" s="103">
        <f>SUM(I218)</f>
        <v>0</v>
      </c>
      <c r="J219" s="103">
        <f>SUM(J218)</f>
        <v>0</v>
      </c>
      <c r="K219" s="103">
        <f>SUM(K218)</f>
        <v>0</v>
      </c>
    </row>
    <row r="220" spans="1:11" ht="15.75">
      <c r="A220" s="28"/>
      <c r="B220" s="55"/>
      <c r="C220" s="57"/>
      <c r="D220" s="31"/>
      <c r="E220" s="32"/>
      <c r="F220" s="117"/>
      <c r="G220" s="84"/>
      <c r="H220" s="90"/>
      <c r="I220" s="104"/>
      <c r="J220" s="104"/>
      <c r="K220" s="104"/>
    </row>
    <row r="221" spans="1:7" ht="15.75">
      <c r="A221" s="28"/>
      <c r="B221" s="58" t="s">
        <v>97</v>
      </c>
      <c r="C221" s="33" t="s">
        <v>112</v>
      </c>
      <c r="D221" s="33"/>
      <c r="E221" s="33"/>
      <c r="F221" s="124"/>
      <c r="G221" s="81"/>
    </row>
    <row r="222" spans="1:12" ht="45">
      <c r="A222" s="128" t="s">
        <v>0</v>
      </c>
      <c r="B222" s="129" t="s">
        <v>59</v>
      </c>
      <c r="C222" s="130" t="s">
        <v>45</v>
      </c>
      <c r="D222" s="130" t="s">
        <v>11</v>
      </c>
      <c r="E222" s="130" t="s">
        <v>12</v>
      </c>
      <c r="F222" s="131" t="s">
        <v>55</v>
      </c>
      <c r="G222" s="132" t="s">
        <v>60</v>
      </c>
      <c r="H222" s="131" t="s">
        <v>56</v>
      </c>
      <c r="I222" s="131" t="s">
        <v>61</v>
      </c>
      <c r="J222" s="131" t="s">
        <v>57</v>
      </c>
      <c r="K222" s="131" t="s">
        <v>58</v>
      </c>
      <c r="L222" s="137" t="s">
        <v>88</v>
      </c>
    </row>
    <row r="223" spans="1:12" ht="60">
      <c r="A223" s="61" t="s">
        <v>13</v>
      </c>
      <c r="B223" s="119" t="s">
        <v>100</v>
      </c>
      <c r="C223" s="63"/>
      <c r="D223" s="63" t="s">
        <v>1</v>
      </c>
      <c r="E223" s="64">
        <v>5</v>
      </c>
      <c r="F223" s="88">
        <v>0</v>
      </c>
      <c r="G223" s="85">
        <v>0.08</v>
      </c>
      <c r="H223" s="88">
        <f>F223*G223+F223</f>
        <v>0</v>
      </c>
      <c r="I223" s="88">
        <f>F223*E223</f>
        <v>0</v>
      </c>
      <c r="J223" s="88">
        <f>F223*G223*E223</f>
        <v>0</v>
      </c>
      <c r="K223" s="88">
        <f>E223*H223</f>
        <v>0</v>
      </c>
      <c r="L223" s="63"/>
    </row>
    <row r="224" spans="1:12" ht="90">
      <c r="A224" s="61" t="s">
        <v>101</v>
      </c>
      <c r="B224" s="119" t="s">
        <v>102</v>
      </c>
      <c r="C224" s="156"/>
      <c r="D224" s="63" t="s">
        <v>1</v>
      </c>
      <c r="E224" s="64">
        <v>5</v>
      </c>
      <c r="F224" s="88">
        <v>0</v>
      </c>
      <c r="G224" s="85">
        <v>0.08</v>
      </c>
      <c r="H224" s="88">
        <f>F224*G224+F224</f>
        <v>0</v>
      </c>
      <c r="I224" s="88">
        <f>F224*E224</f>
        <v>0</v>
      </c>
      <c r="J224" s="88">
        <f>F224*G224*E224</f>
        <v>0</v>
      </c>
      <c r="K224" s="88">
        <f>E224*H224</f>
        <v>0</v>
      </c>
      <c r="L224" s="63"/>
    </row>
    <row r="225" spans="1:11" ht="15.75">
      <c r="A225" s="28"/>
      <c r="B225" s="55"/>
      <c r="C225" s="74" t="s">
        <v>47</v>
      </c>
      <c r="D225" s="20"/>
      <c r="E225" s="21"/>
      <c r="F225" s="123"/>
      <c r="G225" s="82"/>
      <c r="H225" s="88"/>
      <c r="I225" s="103">
        <f>SUM(I223:I224)</f>
        <v>0</v>
      </c>
      <c r="J225" s="103">
        <f>SUM(J223:J224)</f>
        <v>0</v>
      </c>
      <c r="K225" s="103">
        <f>SUM(K223:K224)</f>
        <v>0</v>
      </c>
    </row>
    <row r="226" spans="1:11" ht="15.75">
      <c r="A226" s="28"/>
      <c r="B226" s="55"/>
      <c r="C226" s="57"/>
      <c r="D226" s="31"/>
      <c r="E226" s="32"/>
      <c r="F226" s="117"/>
      <c r="G226" s="84"/>
      <c r="H226" s="90"/>
      <c r="I226" s="104"/>
      <c r="J226" s="104"/>
      <c r="K226" s="104"/>
    </row>
    <row r="227" spans="1:7" ht="15.75">
      <c r="A227" s="28"/>
      <c r="B227" s="58" t="s">
        <v>99</v>
      </c>
      <c r="C227" s="33" t="s">
        <v>112</v>
      </c>
      <c r="D227" s="31"/>
      <c r="E227" s="32"/>
      <c r="F227" s="124"/>
      <c r="G227" s="81"/>
    </row>
    <row r="228" spans="1:12" ht="45">
      <c r="A228" s="128" t="s">
        <v>0</v>
      </c>
      <c r="B228" s="129" t="s">
        <v>59</v>
      </c>
      <c r="C228" s="130" t="s">
        <v>45</v>
      </c>
      <c r="D228" s="130" t="s">
        <v>11</v>
      </c>
      <c r="E228" s="130" t="s">
        <v>12</v>
      </c>
      <c r="F228" s="131" t="s">
        <v>55</v>
      </c>
      <c r="G228" s="132" t="s">
        <v>60</v>
      </c>
      <c r="H228" s="131" t="s">
        <v>56</v>
      </c>
      <c r="I228" s="131" t="s">
        <v>61</v>
      </c>
      <c r="J228" s="131" t="s">
        <v>57</v>
      </c>
      <c r="K228" s="131" t="s">
        <v>58</v>
      </c>
      <c r="L228" s="137" t="s">
        <v>88</v>
      </c>
    </row>
    <row r="229" spans="1:12" ht="60">
      <c r="A229" s="26">
        <v>1</v>
      </c>
      <c r="B229" s="127" t="s">
        <v>105</v>
      </c>
      <c r="C229" s="20"/>
      <c r="D229" s="63" t="s">
        <v>1</v>
      </c>
      <c r="E229" s="21">
        <v>8</v>
      </c>
      <c r="F229" s="123">
        <v>0</v>
      </c>
      <c r="G229" s="85">
        <v>0.08</v>
      </c>
      <c r="H229" s="88">
        <f>F229*G229+F229</f>
        <v>0</v>
      </c>
      <c r="I229" s="88">
        <f>F229*E229</f>
        <v>0</v>
      </c>
      <c r="J229" s="88">
        <f>F229*G229*E229</f>
        <v>0</v>
      </c>
      <c r="K229" s="88">
        <f>E229*H229</f>
        <v>0</v>
      </c>
      <c r="L229" s="63"/>
    </row>
    <row r="230" spans="1:12" ht="75">
      <c r="A230" s="26">
        <v>2</v>
      </c>
      <c r="B230" s="127" t="s">
        <v>106</v>
      </c>
      <c r="C230" s="20"/>
      <c r="D230" s="63" t="s">
        <v>1</v>
      </c>
      <c r="E230" s="21">
        <v>5</v>
      </c>
      <c r="F230" s="123">
        <v>0</v>
      </c>
      <c r="G230" s="85">
        <v>0.08</v>
      </c>
      <c r="H230" s="88">
        <f>F230*G230+F230</f>
        <v>0</v>
      </c>
      <c r="I230" s="88">
        <f>F230*E230</f>
        <v>0</v>
      </c>
      <c r="J230" s="88">
        <f>F230*G230*E230</f>
        <v>0</v>
      </c>
      <c r="K230" s="88">
        <f>E230*H230</f>
        <v>0</v>
      </c>
      <c r="L230" s="63"/>
    </row>
    <row r="231" spans="1:11" ht="15.75">
      <c r="A231" s="28"/>
      <c r="B231" s="55"/>
      <c r="C231" s="74" t="s">
        <v>47</v>
      </c>
      <c r="D231" s="31"/>
      <c r="E231" s="32"/>
      <c r="F231" s="117"/>
      <c r="G231" s="84"/>
      <c r="H231" s="90"/>
      <c r="I231" s="103">
        <f>SUM(I229:I230)</f>
        <v>0</v>
      </c>
      <c r="J231" s="103">
        <f>SUM(J229:J230)</f>
        <v>0</v>
      </c>
      <c r="K231" s="103">
        <f>SUM(K229:K230)</f>
        <v>0</v>
      </c>
    </row>
    <row r="232" spans="1:11" ht="15.75">
      <c r="A232" s="28"/>
      <c r="B232" s="55"/>
      <c r="C232" s="57"/>
      <c r="D232" s="31"/>
      <c r="E232" s="32"/>
      <c r="F232" s="117"/>
      <c r="G232" s="84"/>
      <c r="H232" s="90"/>
      <c r="I232" s="104"/>
      <c r="J232" s="104"/>
      <c r="K232" s="104"/>
    </row>
    <row r="233" spans="1:11" ht="15.75">
      <c r="A233" s="12"/>
      <c r="B233" s="13"/>
      <c r="C233" s="91" t="s">
        <v>62</v>
      </c>
      <c r="D233" s="13"/>
      <c r="E233" s="14"/>
      <c r="F233" s="124"/>
      <c r="G233" s="81"/>
      <c r="I233" s="92">
        <f>I231+I225+I219+I213+I207+I201+I195+I188+I182+I177+I172+I165+I159+I154+I149+I144+I138+I131+I126+I120+I115+I110+I105+I100+I94+I89+I84+I79+I74+I68+I62+I53+I46+I40+I34+I26+I20+I14+I8</f>
        <v>0</v>
      </c>
      <c r="J233" s="92">
        <f>K233-I233</f>
        <v>0</v>
      </c>
      <c r="K233" s="92">
        <f>I233*1.08</f>
        <v>0</v>
      </c>
    </row>
    <row r="235" ht="15.75">
      <c r="A235" s="7"/>
    </row>
    <row r="236" spans="1:2" ht="15">
      <c r="A236" s="2"/>
      <c r="B236" s="2" t="s">
        <v>69</v>
      </c>
    </row>
    <row r="237" spans="1:2" ht="15">
      <c r="A237" s="2"/>
      <c r="B237" s="2" t="s">
        <v>87</v>
      </c>
    </row>
    <row r="238" spans="1:2" ht="15">
      <c r="A238" s="2"/>
      <c r="B238" s="2" t="s">
        <v>86</v>
      </c>
    </row>
    <row r="239" spans="1:2" ht="15">
      <c r="A239" s="11"/>
      <c r="B239" s="2" t="s">
        <v>107</v>
      </c>
    </row>
    <row r="240" spans="1:2" ht="15">
      <c r="A240" s="11"/>
      <c r="B240" s="2" t="s">
        <v>108</v>
      </c>
    </row>
    <row r="241" spans="1:2" ht="15">
      <c r="A241" s="11"/>
      <c r="B241" s="2" t="s">
        <v>109</v>
      </c>
    </row>
    <row r="243" spans="2:5" ht="15.75">
      <c r="B243" s="8" t="s">
        <v>127</v>
      </c>
      <c r="C243" s="9"/>
      <c r="E243" s="73"/>
    </row>
    <row r="245" spans="2:3" ht="15">
      <c r="B245" s="3"/>
      <c r="C245" s="10"/>
    </row>
  </sheetData>
  <printOptions/>
  <pageMargins left="0.2755905511811024" right="0.17" top="0.5" bottom="0.99" header="0.48" footer="1"/>
  <pageSetup horizontalDpi="600" verticalDpi="600" orientation="landscape" paperSize="9" scale="70" r:id="rId1"/>
  <headerFooter alignWithMargins="0">
    <oddFooter>&amp;LStrona &amp;P/&amp;N</oddFooter>
  </headerFooter>
  <rowBreaks count="5" manualBreakCount="5">
    <brk id="69" max="11" man="1"/>
    <brk id="100" max="11" man="1"/>
    <brk id="144" max="11" man="1"/>
    <brk id="172" max="11" man="1"/>
    <brk id="1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kawalekz</cp:lastModifiedBy>
  <cp:lastPrinted>2012-12-13T11:49:07Z</cp:lastPrinted>
  <dcterms:created xsi:type="dcterms:W3CDTF">2011-10-28T08:19:23Z</dcterms:created>
  <dcterms:modified xsi:type="dcterms:W3CDTF">2012-12-17T11:19:48Z</dcterms:modified>
  <cp:category/>
  <cp:version/>
  <cp:contentType/>
  <cp:contentStatus/>
</cp:coreProperties>
</file>