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'Arkusz1'!$A$2:$J$188</definedName>
    <definedName name="OLE_LINK2" localSheetId="0">'Arkusz1'!$B$94</definedName>
  </definedNames>
  <calcPr fullCalcOnLoad="1"/>
</workbook>
</file>

<file path=xl/sharedStrings.xml><?xml version="1.0" encoding="utf-8"?>
<sst xmlns="http://schemas.openxmlformats.org/spreadsheetml/2006/main" count="380" uniqueCount="165">
  <si>
    <t>Opaska dziana wiskozowa pakowana pojedynczo 4 m x 10 cm</t>
  </si>
  <si>
    <t>Opaska dziana wiskozowa pakowana pojedynczo 4 m x 15cm</t>
  </si>
  <si>
    <t>L.p</t>
  </si>
  <si>
    <t>Nazwa</t>
  </si>
  <si>
    <t>j.m</t>
  </si>
  <si>
    <t>Ilość</t>
  </si>
  <si>
    <t>Cena netto</t>
  </si>
  <si>
    <t>Vat</t>
  </si>
  <si>
    <t>Cena brutto</t>
  </si>
  <si>
    <t>Wartość netto</t>
  </si>
  <si>
    <t>Wartość brutto</t>
  </si>
  <si>
    <t>szt</t>
  </si>
  <si>
    <t>Lignina rolki 150 g</t>
  </si>
  <si>
    <t>mb</t>
  </si>
  <si>
    <t>kg</t>
  </si>
  <si>
    <t>op</t>
  </si>
  <si>
    <t>Opatrunek hydrokoloidowy z poliuretanową półprzepuszczalną wodo- i bakterioodporną powłoką osłaniającą, jałowy, zaopatrzony w krawędż samoprzylepną 10 cm x 10 cm</t>
  </si>
  <si>
    <t>Opatrunek hydrokoloidowy z poliuretanową półprzepuszczalną wodo- i bakterioodporną powłoką osłaniającą, jałowy, zaopatrzony w krawędż samoprzylepną 20 cm x 20 cm</t>
  </si>
  <si>
    <t>Opatrunek z włókien alginianów wapnia jałowy 10 cm x 10 cm</t>
  </si>
  <si>
    <t>Opatrunek hydrożelowy, laminowany folią poliuretanową przepuszczalną dla powietrza, nie przepuszczająca cieczy i bakterii, jałowy 10 cm x 10 cm</t>
  </si>
  <si>
    <t>Plaster na włókninie hypoalergiczny, perforowany na całej powierzchni, wodoodporny z klejem akrylowym szer 5 cm długość 9,1 -9,2 m</t>
  </si>
  <si>
    <t>Plaster na włókninie hypoalergiczny, perforowany na całej powierzchni, wodoodporny z klejem akrylowym szer 2,5 cm długość 9,1 -9,2 m</t>
  </si>
  <si>
    <t>Plaster na tkaninie bawełnianej z klejem akrylowym szer 5 cm długość 9,1 -9,2 m</t>
  </si>
  <si>
    <t>Plaster na tkaninie bawełnianej z klejem akrylowym szer 2,5 cm długość 9,1 -9,2 m</t>
  </si>
  <si>
    <t>Plaster przezroczysty perforowany na folii hypoalergiczny szer.2,5 cm długość 5 m</t>
  </si>
  <si>
    <t>Plaster na elastycznej tkaninie, hypoalergiczny, rozciągliwy z papierem wyścielającym 20 cm x 10 m</t>
  </si>
  <si>
    <t>Plaster z opatrunkiem na tkaninie szer. 6 cm</t>
  </si>
  <si>
    <t>Opatrunek foliowy, przezroczysty, sterylny do mocowania wkłuć obwodowych z wcięciem, ramką i metką 7cm x 9 cm</t>
  </si>
  <si>
    <t>Opatrunek foliowy, przezroczysty, sterylny do mocowania wkłuć  z  ramką 10cm x 12 cm</t>
  </si>
  <si>
    <t>Opatrunek z warstwą hydrokoloidową, hydroaktywny, piankowy 10 cm x 10 cm</t>
  </si>
  <si>
    <t>Opatrunek zawierający srebro w osłonie wykonanej z włókien poliamidowych, impregnowany maścią na bazie tłuszczów obojętnych 10 cm x 10 cm</t>
  </si>
  <si>
    <t>Opatrunek dla ran wymagających aktywnego oczyszczania, do zmiany co 24 h pokryty od zewnątrz wodoodporną warstwą, przed użyciem aktywowany płynem Ringera</t>
  </si>
  <si>
    <t>Pakiet nr 1 - Opaski</t>
  </si>
  <si>
    <t>Opis</t>
  </si>
  <si>
    <t>Podkład wyścielający z włókien poliestrowych pod gips 3 m x 10 cm</t>
  </si>
  <si>
    <t>Podkład wyścielający z włókien poliestrowych pod gips 3 m x 15 cm</t>
  </si>
  <si>
    <t>Lignina bielona niepyląca arkusze 40 cm x 60 cm (+/- 3 cm)</t>
  </si>
  <si>
    <t>Wata operacyjna bawełniano - wiskozowa x 500 g (70% bawełny- 30% wiskozy)</t>
  </si>
  <si>
    <t>Opatrunek jałowy z siatki bawełnianej z maścią neutralną dla skóry 10 cm x 10 cm</t>
  </si>
  <si>
    <t>Przylepiec hipoalergiczny pooperacyjny włókninowy jałowy z zaokrąglonymi rogami 5 cm x 7,2</t>
  </si>
  <si>
    <t>Przylepiec hipoalergiczny pooperacyjny włókninowy jałowy z zaokrąglonymi rogami 6 cm x 10 cm</t>
  </si>
  <si>
    <t>Przylepiec hipoalergiczny pooperacyjny włókninowy jałowy z zaokrąglonymi rogami 8 cm x 10 cm</t>
  </si>
  <si>
    <t>Przylepiec hipoalergiczny pooperacyjny włókninowy jałowy z zaokrąglonymi rogami 8 cm x 15 cm</t>
  </si>
  <si>
    <t>Przylepiec hipoalergiczny pooperacyjny włókninowy jałowy z zaokrąglonymi rogami 8 cm x 20 cm</t>
  </si>
  <si>
    <t>Przylepiec hipoalergiczny pooperacyjny włókninowy jałowy z zaokrąglonymi rogami 10 cm x 20 cm</t>
  </si>
  <si>
    <t>Przylepiec hipoalergiczny pooperacyjny włókninowy jałowy z zaokrąglonymi rogami 25 cm x 10 cm</t>
  </si>
  <si>
    <t>Przylepiec hipoalergiczny pooperacyjny włókninowy jałowy z zaokrąglonymi rogami 35 cm x 10 cm</t>
  </si>
  <si>
    <t>Opatrunek foliowy, przezroczysty, sterylny do mocowania wkłuć obwodowych z wcięciem, ramką i metką 5cm x 5,7 cm</t>
  </si>
  <si>
    <t>1.</t>
  </si>
  <si>
    <t>Jałowy pakiet zabiegowy do biodra</t>
  </si>
  <si>
    <t>2szt serwety gazowe 17N 6W z nitką RTG +tasiemka ,Roz.45x45cm</t>
  </si>
  <si>
    <t>2szt opaska dziana ,Roz.4mx15cm</t>
  </si>
  <si>
    <t>Zapakowany w torebkę papierowo-foliową, oznakowany kierunek otwierania zgodnie z normą PN-EN 868-5 . Na zewnątrz opakowania etykieta z dwiema naklejkami umożliwiającymi wklejenie do dokumentacji z nr lot lub serii, datą ważności, identyfikacją producenta.Materiał gazowy</t>
  </si>
  <si>
    <t xml:space="preserve"> kl 2a Reg 7,sterylizowany w parze wodnej.</t>
  </si>
  <si>
    <t>2.</t>
  </si>
  <si>
    <t xml:space="preserve">Jałowy pakiet zabiegowy do artroskopii  </t>
  </si>
  <si>
    <t xml:space="preserve">  1szt  opaska dziana 4x15 cm</t>
  </si>
  <si>
    <t xml:space="preserve">  1szt opaska elastyczna 15cmx5m</t>
  </si>
  <si>
    <t>3.</t>
  </si>
  <si>
    <t>Jałowy pakiet zabiegowy do laparotomii :  </t>
  </si>
  <si>
    <t>30szt tupfery kule  17N  20x20cm z RTG</t>
  </si>
  <si>
    <t>2szt  serweta operacyjna 17N 4W z nitką rtg + tasiemka 45x70cm</t>
  </si>
  <si>
    <t>4.</t>
  </si>
  <si>
    <t>Jałowy pakiet zabiegowy do protezy kolana</t>
  </si>
  <si>
    <t>4szt serweta gazowa 17N 6W z  nitka RTG +tasiemka,Roz.45x45cm</t>
  </si>
  <si>
    <t>1szt opaska dziana 4x15cm</t>
  </si>
  <si>
    <t xml:space="preserve"> 1szt opaska elastyczna 15cmx5m</t>
  </si>
  <si>
    <t>5.</t>
  </si>
  <si>
    <t>Jałowy pakiet zabiegowy do histerectomii</t>
  </si>
  <si>
    <t>2szt serwety gazowe 17N  4W z RTG+tasiemka,Roz.75x90cm</t>
  </si>
  <si>
    <t>30szt tupfery kule  17N 20x20cm z RTG</t>
  </si>
  <si>
    <t>6.</t>
  </si>
  <si>
    <t>Jałowy seton z podwijanymi brzegami ,roz.3mx5cm</t>
  </si>
  <si>
    <t>7.</t>
  </si>
  <si>
    <t>8.</t>
  </si>
  <si>
    <t>Zapakowane w opakowanie typu miękki blister.</t>
  </si>
  <si>
    <t>9.</t>
  </si>
  <si>
    <t>Jałowa opaska elastyczna  15cmx5m a’1szt</t>
  </si>
  <si>
    <t>Zapakowana w torebkę papierowo-foliową, oznakowany kierunek otwierania zgodnie z normą PN-EN 868-5 . Na zewnątrz opakowania etykieta z dwiema naklejkami umożliwiającymi wklejenie do dokumentacji z nr lot lub serii, datą ważności, identyfikacją producenta.</t>
  </si>
  <si>
    <t>10.</t>
  </si>
  <si>
    <t>Jałowa opaska dziana 15cmx4m a’1szt</t>
  </si>
  <si>
    <t>.</t>
  </si>
  <si>
    <t>11.</t>
  </si>
  <si>
    <t>jałowe oznaczniki chirurgiczne(kolor czerwony,niebieski,żółty,biały)o szer.2mm dł 900mm, a’10szt</t>
  </si>
  <si>
    <t>12.</t>
  </si>
  <si>
    <t>jałowe oznaczniki chirurgiczne(kolor czerwony,niebieski,żółty,biały)o szer.3mm dł 900mm, a’10szt</t>
  </si>
  <si>
    <t>13.</t>
  </si>
  <si>
    <t>jałowe oznaczniki chirurgiczne(kolor czerwony,niebieski,żółty,biały)o szer.4mm dł 900mm, a’10szt</t>
  </si>
  <si>
    <t>14.</t>
  </si>
  <si>
    <t>jałowe tupfery kule  17N z RTG 20x20cm a’10szt zapakowane w opakowanie typu miękki blister</t>
  </si>
  <si>
    <t>15.</t>
  </si>
  <si>
    <t>jałowe tupfery kule  17N z 20x20cm a’3szt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</t>
  </si>
  <si>
    <t>16.</t>
  </si>
  <si>
    <t>jałowe tupfery kule  17N z RTG 20x20cm a’20szt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</t>
  </si>
  <si>
    <t>17.</t>
  </si>
  <si>
    <t>jałowe tupfery fasolki 17N z RTG 9,5x9,5cm a’10szt</t>
  </si>
  <si>
    <t>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</t>
  </si>
  <si>
    <t>18.</t>
  </si>
  <si>
    <t>Jałowe kompresy gazowe 16W z RTG,Roz.10x10cm a’10szt</t>
  </si>
  <si>
    <t>19.</t>
  </si>
  <si>
    <t>Jałowe kompresy gazowe 16W z RTG,Roz.10x10cm a’20szt</t>
  </si>
  <si>
    <t>20.</t>
  </si>
  <si>
    <t>Jałowe kompresy gazowe 16W z RTG,Roz.10x10cm a’30szt</t>
  </si>
  <si>
    <t>21.</t>
  </si>
  <si>
    <t>Jałowe kompresy gazowe 16W z RTG,Roz.10x10cm a’50szt</t>
  </si>
  <si>
    <t>Zapakowane  w torebkę papierowo-foliową, oznakowany kierunek otwierania zgodnie z normą PN-EN 868-5 .Na zewnątrz opakowania etykieta z dwiema naklejkami umożliwiającymi wklejenie do dokumentacji z nr lot lub serii, datą ważności, identyfikacją producenta.Materiał gazowy kl 2a Reg 7</t>
  </si>
  <si>
    <t>,sterylizowane w parze wodnej.</t>
  </si>
  <si>
    <t>22.</t>
  </si>
  <si>
    <t>jałowe tupfery kule  17N  50x50cm a’10szt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</t>
  </si>
  <si>
    <t>Opatrunek włókninowy, mikroporowaty,elastyczny, jałowy, owalny, z centralnie  umieszczonym  wkładem  chłonnym  powleczonym  siateczką zapobiegającą przywieraniu do rany, klej akrylowy, 6,5cmx 9,5cm x50 szt.</t>
  </si>
  <si>
    <t>Jałowe kompresy włókninowe z nacięciem ,,Y” ,Roz.5x5cm,4W,40g/m2 zapakowane w opakowanie typu miękki blister  ,a’2szt. Sterylizowane w parze wodnej.</t>
  </si>
  <si>
    <t>Jałowe kompresy włókninowe z nacięciem ,,Y” ,Roz.10x10cm,4W,40g/m2 zapakowane w opakowanie typu miękki blister  ,a’2szt. Sterylizowane w parze wodnej.</t>
  </si>
  <si>
    <t>Jałowe serwety gazowe 17N 4W z RTG +tasiemka ,Roz.45x70cm a’1szt . Zapakowane  w torebkę papierowo-foliową, oznakowany kierunek otwierania zgodnie z normą PN-EN 868-5 .Na zewnątrz opakowania etykieta z dwiema naklejkami umożliwiającymi wklejenie do dokumentacji z nr lot lub serii, datą ważności, identyfikacją producenta.Materiał gazowy kl 2a Reg 7</t>
  </si>
  <si>
    <t>Jałowy podkład podgipsowy,syntetyczny ,Roz.10cm a’1szt</t>
  </si>
  <si>
    <t>Jałowy podkład podgipsowy,syntetyczny ,Roz.15cm a’1szt</t>
  </si>
  <si>
    <t>20sztkompresy gazowe17N, 24W z nitką RTG Roz.10x20cm,przewiązane po 10szt</t>
  </si>
  <si>
    <t>20szt  kompresy gazowe 17N 16W  z nitką RTG,Roz.10x10cm, przewiązane po 10szt</t>
  </si>
  <si>
    <t xml:space="preserve">  20szt  kompresy gazowe 17N 16W RTG 7,5x7,5cm przewiązane po 10szt, </t>
  </si>
  <si>
    <t xml:space="preserve">30szt  kompresy gazowe 17N 16W RTG 10x10 cm,   przewiązane po 10szt </t>
  </si>
  <si>
    <t>1szt kompres gazowy  17N 16W,Roz.10x30cm</t>
  </si>
  <si>
    <t>30szt kompresy gazowe17N 16W z RTG ,roz.10x10cm przewiązane po 10szt,</t>
  </si>
  <si>
    <t>50szt kompresy gazowe 17N 16W z RTG,Roz.10x10cm , przewiązane po 10szt</t>
  </si>
  <si>
    <t>Jałowe  kompresy gazowe 17N  24W z RTG,Roz.10x20cm a’5szt</t>
  </si>
  <si>
    <t>jałowy kompres gazowy  17N 16W  roz.30x10cm a’1szt</t>
  </si>
  <si>
    <t>Jałowe tupfery kule  17N z 20x20cm a’30szt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7,sterylizowany w parze wodnej.</t>
  </si>
  <si>
    <t>Podsumowanie</t>
  </si>
  <si>
    <t>Opis wymagań minimalnych</t>
  </si>
  <si>
    <r>
      <t xml:space="preserve">Paski do nieinwazyjnego zamykania małych ran z klejem poliakrylowym </t>
    </r>
    <r>
      <rPr>
        <sz val="10"/>
        <rFont val="Arial"/>
        <family val="2"/>
      </rPr>
      <t xml:space="preserve"> 6mm</t>
    </r>
    <r>
      <rPr>
        <sz val="10"/>
        <color indexed="8"/>
        <rFont val="Arial"/>
        <family val="2"/>
      </rPr>
      <t xml:space="preserve"> x 76 mm x 3</t>
    </r>
  </si>
  <si>
    <t>Gaza bielona metodą  bezchlorową.</t>
  </si>
  <si>
    <t>Pakiet nr 9 - Pakiety jałowe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</si>
  <si>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</t>
  </si>
  <si>
    <t>Pakiet nr 10 - Pakiety jałowe</t>
  </si>
  <si>
    <t>Zestaw sterylny do hemodializy (podłączenie/rozłączenie) Podłączenie: serweta 45x45cm;  para rękawic latex pudrowane rozm. M lub S; 4kompresy z gazy 7,5x7,5cm; opatrunek samoprzylepny transparentny 6x7cm - 2 szt; podwójne przylepce z włókniny. Rozłączenie - para rękawic latex pudrowanych rozm. M lub S, rękawiczka diagnostyczna winylowa, pudrowa rozm M lub S, 4 kompresy z gazy 7,5x7,5cm, opatrunek samoprzylepny 7x5cm w ilości 2 szt.</t>
  </si>
  <si>
    <t>Załącznik nr 5 do SIWZ</t>
  </si>
  <si>
    <t>Wartość VAT</t>
  </si>
  <si>
    <t>W zakresie pakietu nr 8 - Pakiety jałowe - Zamawiający wymaga załączenia do oferty dokumentu potwierdzającego walidację procesu sterylizacji wyrobów stanowiących przedmiot oferty/zamówienia zgodnie z normą:PN-EN ISO 17665-1:2008(sterylizacja parą wodną w nadciśnieniu) w formie końcowego raportu z walidacji.lub raport ponownej kwalifikacji procesu sterylizacji (operacyjny i procesowy)</t>
  </si>
  <si>
    <t>W zakresie pakietu nr 4 - Kompresy, Zamawiający wymaga aby wszystkie kompresy posiadały podwijane brzegi.</t>
  </si>
  <si>
    <t>Podkład wyścielający z włókien poliestrowych pod gips 3 m x 20 cm</t>
  </si>
  <si>
    <t>Opaska elastyczna tkana z zawartością bawełny, zapinką wielokrotnego użytku, pakowana pojedynczo 4 m x 15 cm</t>
  </si>
  <si>
    <t>Opaska gipsowa wykonana z gazy min 17 nitkowej szybkowiążąca w czasie 4-6 minut,gips nakładany z obu stron opaski,zawartość gipsu naturalnego min.94%, możliwość obciążenia po 30 minutach 3 m x10 cm, na rolce tekturowej</t>
  </si>
  <si>
    <t>Opaska gipsowa wykonana z gazy min 17 nitkowej szybkowiążąca w czasie 4-6 minut,gips nakładany z obu stron opaski,zawartość gipsu naturalnego min.94%, możliwość obciążenia po 30 minutach 3 m x 14 do15 cm na rolce tekturowej</t>
  </si>
  <si>
    <t>Opaska gipsowa wykonana z gazy min 17 nitkowej szybkowiążąca w czasie 4-6 minut,gips nakładany z obu stron opaski,zawartość gipsu naturalnego min.94%, możliwość obciążenia po 30 minutach 3 m x20 cm na rolce tekturowej</t>
  </si>
  <si>
    <t>Pakiet nr 2 - Podkłady</t>
  </si>
  <si>
    <t>Pakiet nr 3 - Opatrunki różne</t>
  </si>
  <si>
    <t>Pakiet nr 4 - Opatrunki specjalne</t>
  </si>
  <si>
    <t>Pakiet nr 5 - Kompresy</t>
  </si>
  <si>
    <t>Pakiet nr 6 - Tampony</t>
  </si>
  <si>
    <t>Pakiet nr 7 - Opatrunki pooperacyjne jałowe</t>
  </si>
  <si>
    <t xml:space="preserve">Pakiet nr 8 - Plastry </t>
  </si>
  <si>
    <t>Pakiet nr 11 - Pakiety jałowe</t>
  </si>
  <si>
    <t>Gaza 17 nitkowa szerokości 90 cm, kl II reg 7</t>
  </si>
  <si>
    <t>Gaza 17 nitkowa jałowa 1 m x 1 m sterylizowana parą wodną, kl II reg 7, tex 15</t>
  </si>
  <si>
    <t>Siatkowy rękaw elastyczny do podtrzymywania opatrunków na ramię i nogę dziecka, w stanie nierozciągniętym szer. 2 cm, zawartość bawełny min. 50%</t>
  </si>
  <si>
    <t>Siatkowy rękaw elastyczny do podtrzymywania opatrunków w stanie nierozciągniętym szer. 3 cm, zawartość bawełny min. 50%</t>
  </si>
  <si>
    <t>Siatkowy rękaw elastyczny do podtrzymywania opatrunków na tułów dziecka, głowę, udo, pachę w stanie nierozciągniętym szer. 5 cm, zawartość bawełny min. 50%</t>
  </si>
  <si>
    <t>Kompresy gazowe jałowe, białe, niepylące, z podwijanymi brzegami sterylizowane parą wodną 8 warstw, 17 nitek 5 cm x 5 cm pakowane po 3 szt, kl II reg 7, tex 15</t>
  </si>
  <si>
    <t>Kompresy gazowe jałowe, białe, niepylące, z podwijanymi brzegami sterylizowane parą wodną 8 warstw, 17 nitek 7,5 cm x 7,5 cm pakowane po 3 szt, kl II reg 7, tex 15</t>
  </si>
  <si>
    <t>Kompresy gazowe jałowe, białe, niepylące, z podwijanymi brzegami sterylizowane parą wodną 8 warstw, 17 nitek 10 cm x 10 cm pakowane po 3 szt, kl II reg 7, tex 15</t>
  </si>
  <si>
    <t>Kompresy gazowe niejałowe białe, niepylące 16 warstw 17 nitek 5 cm x 5 cm x 100 szt, kl II reg 7, tex 15</t>
  </si>
  <si>
    <t>Kompresy gazowe niejałowe białe, niepylące 16 warstw 17 nitek 7,5 cm x 7,5 cm x 100 szt, kl II reg 7, tex 15</t>
  </si>
  <si>
    <t>Kompresy gazowe niejałowe białe, niepylące 16 warstw 17 nitek 10 cm x 10 cm x 100 szt, kl II reg 7, tex 15</t>
  </si>
  <si>
    <t>Tampony z gazy 20 nitkowej o wymiarach 24 x 24 cm, kula średnicy 30 mm niejałowe</t>
  </si>
  <si>
    <t>Tampony z gazy 20 nitkowe o wymiarach 7 x 7 cm, kula średnicy 5 mm niejałowe</t>
  </si>
  <si>
    <t>Do każdej pozycji asortymentowej wymagane jest dołączenie próbek wyrobów po 1szt najmniejszego opakowania handlowego i opisanych ze wskazaniem  numeru pozycji, również wymagany jest spis próbek.</t>
  </si>
  <si>
    <t>Dotyczy pakietu nr 11. Ilośc zestawów do hemodializy z rekawiczkami o rozm M lub S uzależniona od zapotrzebowań Zamawiającego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</si>
</sst>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</numFmts>
  <fonts count="30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2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11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3" fillId="0" borderId="11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5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25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6" fillId="0" borderId="0" xfId="0" applyFont="1" applyAlignment="1">
      <alignment/>
    </xf>
    <xf numFmtId="0" fontId="24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2" fontId="25" fillId="0" borderId="11" xfId="0" applyNumberFormat="1" applyFont="1" applyBorder="1" applyAlignment="1">
      <alignment horizontal="center" wrapText="1"/>
    </xf>
    <xf numFmtId="4" fontId="25" fillId="0" borderId="11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4" fillId="0" borderId="0" xfId="0" applyFont="1" applyAlignment="1">
      <alignment horizontal="left" vertical="top"/>
    </xf>
    <xf numFmtId="0" fontId="28" fillId="0" borderId="11" xfId="0" applyFont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right" vertical="top"/>
    </xf>
    <xf numFmtId="0" fontId="24" fillId="0" borderId="11" xfId="0" applyFont="1" applyFill="1" applyBorder="1" applyAlignment="1">
      <alignment horizontal="right" vertical="top"/>
    </xf>
    <xf numFmtId="4" fontId="24" fillId="0" borderId="11" xfId="0" applyNumberFormat="1" applyFont="1" applyBorder="1" applyAlignment="1">
      <alignment horizontal="right" vertical="top"/>
    </xf>
    <xf numFmtId="2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4" fontId="25" fillId="0" borderId="0" xfId="0" applyNumberFormat="1" applyFont="1" applyAlignment="1">
      <alignment horizontal="right" vertical="top"/>
    </xf>
    <xf numFmtId="4" fontId="24" fillId="0" borderId="0" xfId="0" applyNumberFormat="1" applyFont="1" applyAlignment="1">
      <alignment horizontal="right" vertical="top"/>
    </xf>
    <xf numFmtId="2" fontId="25" fillId="0" borderId="11" xfId="0" applyNumberFormat="1" applyFont="1" applyBorder="1" applyAlignment="1">
      <alignment horizontal="right" vertical="top" wrapText="1"/>
    </xf>
    <xf numFmtId="0" fontId="25" fillId="0" borderId="11" xfId="0" applyFont="1" applyBorder="1" applyAlignment="1">
      <alignment horizontal="right" vertical="top" wrapText="1"/>
    </xf>
    <xf numFmtId="4" fontId="25" fillId="0" borderId="11" xfId="0" applyNumberFormat="1" applyFont="1" applyBorder="1" applyAlignment="1">
      <alignment horizontal="right" vertical="top" wrapText="1"/>
    </xf>
    <xf numFmtId="4" fontId="24" fillId="0" borderId="11" xfId="0" applyNumberFormat="1" applyFont="1" applyBorder="1" applyAlignment="1">
      <alignment horizontal="right" vertical="top"/>
    </xf>
    <xf numFmtId="0" fontId="24" fillId="0" borderId="15" xfId="0" applyFont="1" applyBorder="1" applyAlignment="1">
      <alignment horizontal="right" vertical="top"/>
    </xf>
    <xf numFmtId="2" fontId="24" fillId="0" borderId="16" xfId="0" applyNumberFormat="1" applyFont="1" applyBorder="1" applyAlignment="1">
      <alignment horizontal="right" vertical="top"/>
    </xf>
    <xf numFmtId="2" fontId="24" fillId="0" borderId="15" xfId="0" applyNumberFormat="1" applyFont="1" applyBorder="1" applyAlignment="1">
      <alignment horizontal="right" vertical="top"/>
    </xf>
    <xf numFmtId="0" fontId="24" fillId="0" borderId="14" xfId="0" applyFont="1" applyBorder="1" applyAlignment="1">
      <alignment horizontal="right" vertical="top"/>
    </xf>
    <xf numFmtId="2" fontId="24" fillId="0" borderId="17" xfId="0" applyNumberFormat="1" applyFont="1" applyBorder="1" applyAlignment="1">
      <alignment horizontal="right" vertical="top"/>
    </xf>
    <xf numFmtId="2" fontId="24" fillId="0" borderId="14" xfId="0" applyNumberFormat="1" applyFont="1" applyBorder="1" applyAlignment="1">
      <alignment horizontal="right" vertical="top"/>
    </xf>
    <xf numFmtId="2" fontId="24" fillId="0" borderId="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9" fontId="24" fillId="0" borderId="18" xfId="0" applyNumberFormat="1" applyFont="1" applyBorder="1" applyAlignment="1">
      <alignment horizontal="right" vertical="top"/>
    </xf>
    <xf numFmtId="9" fontId="24" fillId="0" borderId="11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4" fillId="0" borderId="18" xfId="0" applyFont="1" applyFill="1" applyBorder="1" applyAlignment="1">
      <alignment horizontal="right" vertical="top"/>
    </xf>
    <xf numFmtId="4" fontId="24" fillId="0" borderId="18" xfId="0" applyNumberFormat="1" applyFont="1" applyBorder="1" applyAlignment="1">
      <alignment horizontal="right" vertical="top"/>
    </xf>
    <xf numFmtId="0" fontId="25" fillId="0" borderId="11" xfId="0" applyFont="1" applyBorder="1" applyAlignment="1">
      <alignment wrapText="1"/>
    </xf>
    <xf numFmtId="4" fontId="29" fillId="0" borderId="0" xfId="0" applyNumberFormat="1" applyFont="1" applyAlignment="1">
      <alignment/>
    </xf>
    <xf numFmtId="0" fontId="24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 horizontal="right" vertical="top"/>
    </xf>
    <xf numFmtId="9" fontId="24" fillId="0" borderId="0" xfId="0" applyNumberFormat="1" applyFont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4" fontId="24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2" fontId="24" fillId="0" borderId="18" xfId="0" applyNumberFormat="1" applyFont="1" applyFill="1" applyBorder="1" applyAlignment="1">
      <alignment horizontal="center" vertical="top"/>
    </xf>
    <xf numFmtId="2" fontId="24" fillId="0" borderId="15" xfId="0" applyNumberFormat="1" applyFont="1" applyFill="1" applyBorder="1" applyAlignment="1">
      <alignment horizontal="center" vertical="top"/>
    </xf>
    <xf numFmtId="2" fontId="24" fillId="0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1"/>
  <sheetViews>
    <sheetView tabSelected="1" zoomScalePageLayoutView="0" workbookViewId="0" topLeftCell="A179">
      <selection activeCell="K184" sqref="K184"/>
    </sheetView>
  </sheetViews>
  <sheetFormatPr defaultColWidth="8.796875" defaultRowHeight="14.25"/>
  <cols>
    <col min="1" max="1" width="3.5" style="1" bestFit="1" customWidth="1"/>
    <col min="2" max="2" width="47.19921875" style="2" customWidth="1"/>
    <col min="3" max="3" width="30" style="2" customWidth="1"/>
    <col min="4" max="4" width="3.3984375" style="1" bestFit="1" customWidth="1"/>
    <col min="5" max="5" width="6.8984375" style="1" bestFit="1" customWidth="1"/>
    <col min="6" max="6" width="7.09765625" style="3" customWidth="1"/>
    <col min="7" max="7" width="5" style="1" bestFit="1" customWidth="1"/>
    <col min="8" max="8" width="7" style="1" customWidth="1"/>
    <col min="9" max="9" width="10.8984375" style="5" customWidth="1"/>
    <col min="10" max="10" width="10.59765625" style="5" customWidth="1"/>
    <col min="11" max="11" width="9.8984375" style="0" bestFit="1" customWidth="1"/>
  </cols>
  <sheetData>
    <row r="2" ht="14.25">
      <c r="B2" s="20" t="s">
        <v>133</v>
      </c>
    </row>
    <row r="3" spans="2:3" ht="14.25">
      <c r="B3" s="21" t="s">
        <v>126</v>
      </c>
      <c r="C3" s="4"/>
    </row>
    <row r="4" spans="1:10" ht="14.25">
      <c r="A4" s="8"/>
      <c r="B4" s="22" t="s">
        <v>32</v>
      </c>
      <c r="C4" s="9"/>
      <c r="D4" s="8"/>
      <c r="E4" s="8"/>
      <c r="F4" s="10"/>
      <c r="G4" s="8"/>
      <c r="H4" s="8"/>
      <c r="I4" s="11"/>
      <c r="J4" s="11"/>
    </row>
    <row r="5" spans="1:11" ht="24.75" customHeight="1">
      <c r="A5" s="23" t="s">
        <v>2</v>
      </c>
      <c r="B5" s="23" t="s">
        <v>3</v>
      </c>
      <c r="C5" s="46" t="s">
        <v>33</v>
      </c>
      <c r="D5" s="23" t="s">
        <v>4</v>
      </c>
      <c r="E5" s="23" t="s">
        <v>5</v>
      </c>
      <c r="F5" s="38" t="s">
        <v>6</v>
      </c>
      <c r="G5" s="23" t="s">
        <v>7</v>
      </c>
      <c r="H5" s="23" t="s">
        <v>8</v>
      </c>
      <c r="I5" s="39" t="s">
        <v>9</v>
      </c>
      <c r="J5" s="39" t="s">
        <v>10</v>
      </c>
      <c r="K5" s="73" t="s">
        <v>134</v>
      </c>
    </row>
    <row r="6" spans="1:11" ht="25.5">
      <c r="A6" s="32">
        <v>1</v>
      </c>
      <c r="B6" s="24" t="s">
        <v>0</v>
      </c>
      <c r="C6" s="12"/>
      <c r="D6" s="32" t="s">
        <v>11</v>
      </c>
      <c r="E6" s="33">
        <v>25000</v>
      </c>
      <c r="F6" s="47">
        <v>0</v>
      </c>
      <c r="G6" s="68">
        <v>0.08</v>
      </c>
      <c r="H6" s="71">
        <f>F6*G6+F6</f>
        <v>0</v>
      </c>
      <c r="I6" s="72">
        <f>E6*F6</f>
        <v>0</v>
      </c>
      <c r="J6" s="72">
        <f>E6*H6</f>
        <v>0</v>
      </c>
      <c r="K6" s="57">
        <f>J6-I6</f>
        <v>0</v>
      </c>
    </row>
    <row r="7" spans="1:11" ht="14.25">
      <c r="A7" s="32">
        <v>2</v>
      </c>
      <c r="B7" s="24" t="s">
        <v>1</v>
      </c>
      <c r="C7" s="12"/>
      <c r="D7" s="32" t="s">
        <v>11</v>
      </c>
      <c r="E7" s="33">
        <v>15000</v>
      </c>
      <c r="F7" s="47">
        <v>0</v>
      </c>
      <c r="G7" s="69">
        <v>0.08</v>
      </c>
      <c r="H7" s="48">
        <f aca="true" t="shared" si="0" ref="H7:H18">F7*G7+F7</f>
        <v>0</v>
      </c>
      <c r="I7" s="49">
        <f aca="true" t="shared" si="1" ref="I7:I18">E7*F7</f>
        <v>0</v>
      </c>
      <c r="J7" s="49">
        <f aca="true" t="shared" si="2" ref="J7:J18">E7*H7</f>
        <v>0</v>
      </c>
      <c r="K7" s="57">
        <f aca="true" t="shared" si="3" ref="K7:K18">J7-I7</f>
        <v>0</v>
      </c>
    </row>
    <row r="8" spans="1:11" ht="25.5">
      <c r="A8" s="32">
        <v>3</v>
      </c>
      <c r="B8" s="24" t="s">
        <v>138</v>
      </c>
      <c r="C8" s="12"/>
      <c r="D8" s="32" t="s">
        <v>11</v>
      </c>
      <c r="E8" s="33">
        <v>2500</v>
      </c>
      <c r="F8" s="47">
        <v>0</v>
      </c>
      <c r="G8" s="69">
        <v>0.08</v>
      </c>
      <c r="H8" s="48">
        <f t="shared" si="0"/>
        <v>0</v>
      </c>
      <c r="I8" s="49">
        <f t="shared" si="1"/>
        <v>0</v>
      </c>
      <c r="J8" s="49">
        <f t="shared" si="2"/>
        <v>0</v>
      </c>
      <c r="K8" s="57">
        <f t="shared" si="3"/>
        <v>0</v>
      </c>
    </row>
    <row r="9" spans="1:11" ht="51">
      <c r="A9" s="32">
        <v>4</v>
      </c>
      <c r="B9" s="24" t="s">
        <v>139</v>
      </c>
      <c r="C9" s="12"/>
      <c r="D9" s="32" t="s">
        <v>11</v>
      </c>
      <c r="E9" s="33">
        <v>1000</v>
      </c>
      <c r="F9" s="47">
        <v>0</v>
      </c>
      <c r="G9" s="69">
        <v>0.08</v>
      </c>
      <c r="H9" s="48">
        <f t="shared" si="0"/>
        <v>0</v>
      </c>
      <c r="I9" s="49">
        <f t="shared" si="1"/>
        <v>0</v>
      </c>
      <c r="J9" s="49">
        <f t="shared" si="2"/>
        <v>0</v>
      </c>
      <c r="K9" s="57">
        <f t="shared" si="3"/>
        <v>0</v>
      </c>
    </row>
    <row r="10" spans="1:11" ht="63.75">
      <c r="A10" s="32">
        <v>5</v>
      </c>
      <c r="B10" s="24" t="s">
        <v>140</v>
      </c>
      <c r="C10" s="12"/>
      <c r="D10" s="32" t="s">
        <v>11</v>
      </c>
      <c r="E10" s="33">
        <v>2000</v>
      </c>
      <c r="F10" s="47">
        <v>0</v>
      </c>
      <c r="G10" s="69">
        <v>0.08</v>
      </c>
      <c r="H10" s="48">
        <f t="shared" si="0"/>
        <v>0</v>
      </c>
      <c r="I10" s="49">
        <f t="shared" si="1"/>
        <v>0</v>
      </c>
      <c r="J10" s="49">
        <f t="shared" si="2"/>
        <v>0</v>
      </c>
      <c r="K10" s="57">
        <f t="shared" si="3"/>
        <v>0</v>
      </c>
    </row>
    <row r="11" spans="1:11" ht="51">
      <c r="A11" s="32">
        <v>6</v>
      </c>
      <c r="B11" s="24" t="s">
        <v>141</v>
      </c>
      <c r="C11" s="12"/>
      <c r="D11" s="32" t="s">
        <v>11</v>
      </c>
      <c r="E11" s="33">
        <v>1500</v>
      </c>
      <c r="F11" s="47">
        <v>0</v>
      </c>
      <c r="G11" s="69">
        <v>0.08</v>
      </c>
      <c r="H11" s="48">
        <f t="shared" si="0"/>
        <v>0</v>
      </c>
      <c r="I11" s="49">
        <f t="shared" si="1"/>
        <v>0</v>
      </c>
      <c r="J11" s="49">
        <f t="shared" si="2"/>
        <v>0</v>
      </c>
      <c r="K11" s="57">
        <f t="shared" si="3"/>
        <v>0</v>
      </c>
    </row>
    <row r="12" spans="1:11" ht="14.25">
      <c r="A12" s="42"/>
      <c r="B12" s="75"/>
      <c r="C12" s="76"/>
      <c r="D12" s="42"/>
      <c r="E12" s="77"/>
      <c r="F12" s="78"/>
      <c r="G12" s="79"/>
      <c r="H12" s="80"/>
      <c r="I12" s="81">
        <f>SUM(I6:I11)</f>
        <v>0</v>
      </c>
      <c r="J12" s="81">
        <f>SUM(J6:J11)</f>
        <v>0</v>
      </c>
      <c r="K12" s="81">
        <f>SUM(K6:K11)</f>
        <v>0</v>
      </c>
    </row>
    <row r="13" spans="1:11" ht="14.25">
      <c r="A13" s="42"/>
      <c r="B13" s="75"/>
      <c r="C13" s="76"/>
      <c r="D13" s="42"/>
      <c r="E13" s="77"/>
      <c r="F13" s="78"/>
      <c r="G13" s="79"/>
      <c r="H13" s="80"/>
      <c r="I13" s="81"/>
      <c r="J13" s="81"/>
      <c r="K13" s="81"/>
    </row>
    <row r="14" spans="1:10" ht="14.25">
      <c r="A14" s="8"/>
      <c r="B14" s="22" t="s">
        <v>142</v>
      </c>
      <c r="C14" s="9"/>
      <c r="D14" s="8"/>
      <c r="E14" s="8"/>
      <c r="F14" s="10"/>
      <c r="G14" s="8"/>
      <c r="H14" s="8"/>
      <c r="I14" s="11"/>
      <c r="J14" s="11"/>
    </row>
    <row r="15" spans="1:11" ht="25.5">
      <c r="A15" s="23" t="s">
        <v>2</v>
      </c>
      <c r="B15" s="23" t="s">
        <v>3</v>
      </c>
      <c r="C15" s="46" t="s">
        <v>33</v>
      </c>
      <c r="D15" s="23" t="s">
        <v>4</v>
      </c>
      <c r="E15" s="23" t="s">
        <v>5</v>
      </c>
      <c r="F15" s="38" t="s">
        <v>6</v>
      </c>
      <c r="G15" s="23" t="s">
        <v>7</v>
      </c>
      <c r="H15" s="23" t="s">
        <v>8</v>
      </c>
      <c r="I15" s="39" t="s">
        <v>9</v>
      </c>
      <c r="J15" s="39" t="s">
        <v>10</v>
      </c>
      <c r="K15" s="73" t="s">
        <v>134</v>
      </c>
    </row>
    <row r="16" spans="1:11" ht="25.5">
      <c r="A16" s="32">
        <v>1</v>
      </c>
      <c r="B16" s="24" t="s">
        <v>34</v>
      </c>
      <c r="C16" s="12"/>
      <c r="D16" s="32" t="s">
        <v>11</v>
      </c>
      <c r="E16" s="33">
        <v>1500</v>
      </c>
      <c r="F16" s="47">
        <v>0</v>
      </c>
      <c r="G16" s="69">
        <v>0.08</v>
      </c>
      <c r="H16" s="48">
        <f t="shared" si="0"/>
        <v>0</v>
      </c>
      <c r="I16" s="49">
        <f t="shared" si="1"/>
        <v>0</v>
      </c>
      <c r="J16" s="49">
        <f t="shared" si="2"/>
        <v>0</v>
      </c>
      <c r="K16" s="57">
        <f t="shared" si="3"/>
        <v>0</v>
      </c>
    </row>
    <row r="17" spans="1:11" ht="25.5">
      <c r="A17" s="32">
        <v>2</v>
      </c>
      <c r="B17" s="24" t="s">
        <v>35</v>
      </c>
      <c r="C17" s="12"/>
      <c r="D17" s="32" t="s">
        <v>11</v>
      </c>
      <c r="E17" s="33">
        <v>1800</v>
      </c>
      <c r="F17" s="47">
        <v>0</v>
      </c>
      <c r="G17" s="69">
        <v>0.08</v>
      </c>
      <c r="H17" s="48">
        <f t="shared" si="0"/>
        <v>0</v>
      </c>
      <c r="I17" s="49">
        <f t="shared" si="1"/>
        <v>0</v>
      </c>
      <c r="J17" s="49">
        <f t="shared" si="2"/>
        <v>0</v>
      </c>
      <c r="K17" s="57">
        <f t="shared" si="3"/>
        <v>0</v>
      </c>
    </row>
    <row r="18" spans="1:11" ht="25.5">
      <c r="A18" s="32">
        <v>3</v>
      </c>
      <c r="B18" s="24" t="s">
        <v>137</v>
      </c>
      <c r="C18" s="12"/>
      <c r="D18" s="32" t="s">
        <v>11</v>
      </c>
      <c r="E18" s="33">
        <v>500</v>
      </c>
      <c r="F18" s="47">
        <v>0</v>
      </c>
      <c r="G18" s="69">
        <v>0.08</v>
      </c>
      <c r="H18" s="48">
        <f t="shared" si="0"/>
        <v>0</v>
      </c>
      <c r="I18" s="49">
        <f t="shared" si="1"/>
        <v>0</v>
      </c>
      <c r="J18" s="49">
        <f t="shared" si="2"/>
        <v>0</v>
      </c>
      <c r="K18" s="57">
        <f t="shared" si="3"/>
        <v>0</v>
      </c>
    </row>
    <row r="19" spans="1:11" ht="14.25">
      <c r="A19" s="25"/>
      <c r="B19" s="20"/>
      <c r="C19" s="13"/>
      <c r="D19" s="25"/>
      <c r="E19" s="25"/>
      <c r="F19" s="50"/>
      <c r="G19" s="51"/>
      <c r="H19" s="51"/>
      <c r="I19" s="52">
        <f>SUM(I16:I18)</f>
        <v>0</v>
      </c>
      <c r="J19" s="52">
        <f>SUM(J16:J18)</f>
        <v>0</v>
      </c>
      <c r="K19" s="70">
        <f>SUM(K16:K18)</f>
        <v>0</v>
      </c>
    </row>
    <row r="20" spans="1:10" ht="14.25">
      <c r="A20" s="25"/>
      <c r="B20" s="20"/>
      <c r="C20" s="13"/>
      <c r="D20" s="25"/>
      <c r="E20" s="25"/>
      <c r="F20" s="50"/>
      <c r="G20" s="51"/>
      <c r="H20" s="51"/>
      <c r="I20" s="53"/>
      <c r="J20" s="53"/>
    </row>
    <row r="21" spans="1:10" ht="21" customHeight="1">
      <c r="A21" s="25"/>
      <c r="B21" s="22" t="s">
        <v>143</v>
      </c>
      <c r="C21" s="9"/>
      <c r="D21" s="25"/>
      <c r="E21" s="25"/>
      <c r="F21" s="50"/>
      <c r="G21" s="51"/>
      <c r="H21" s="51"/>
      <c r="I21" s="53"/>
      <c r="J21" s="53"/>
    </row>
    <row r="22" spans="1:11" ht="27.75" customHeight="1">
      <c r="A22" s="23" t="s">
        <v>2</v>
      </c>
      <c r="B22" s="23" t="s">
        <v>3</v>
      </c>
      <c r="C22" s="19" t="s">
        <v>33</v>
      </c>
      <c r="D22" s="23" t="s">
        <v>4</v>
      </c>
      <c r="E22" s="23" t="s">
        <v>5</v>
      </c>
      <c r="F22" s="54" t="s">
        <v>6</v>
      </c>
      <c r="G22" s="55" t="s">
        <v>7</v>
      </c>
      <c r="H22" s="55" t="s">
        <v>8</v>
      </c>
      <c r="I22" s="56" t="s">
        <v>9</v>
      </c>
      <c r="J22" s="56" t="s">
        <v>10</v>
      </c>
      <c r="K22" s="73" t="s">
        <v>134</v>
      </c>
    </row>
    <row r="23" spans="1:11" ht="14.25">
      <c r="A23" s="32">
        <v>1</v>
      </c>
      <c r="B23" s="24" t="s">
        <v>150</v>
      </c>
      <c r="C23" s="12"/>
      <c r="D23" s="32" t="s">
        <v>13</v>
      </c>
      <c r="E23" s="33">
        <v>6000</v>
      </c>
      <c r="F23" s="47">
        <v>0</v>
      </c>
      <c r="G23" s="68">
        <v>0.08</v>
      </c>
      <c r="H23" s="71">
        <f aca="true" t="shared" si="4" ref="H23:H31">F23*G23+F23</f>
        <v>0</v>
      </c>
      <c r="I23" s="72">
        <f aca="true" t="shared" si="5" ref="I23:I31">E23*F23</f>
        <v>0</v>
      </c>
      <c r="J23" s="72">
        <f aca="true" t="shared" si="6" ref="J23:J31">E23*H23</f>
        <v>0</v>
      </c>
      <c r="K23" s="57">
        <f aca="true" t="shared" si="7" ref="K23:K31">J23-I23</f>
        <v>0</v>
      </c>
    </row>
    <row r="24" spans="1:11" ht="25.5">
      <c r="A24" s="32">
        <v>2</v>
      </c>
      <c r="B24" s="24" t="s">
        <v>151</v>
      </c>
      <c r="C24" s="12"/>
      <c r="D24" s="32" t="s">
        <v>11</v>
      </c>
      <c r="E24" s="33">
        <v>8000</v>
      </c>
      <c r="F24" s="47">
        <v>0</v>
      </c>
      <c r="G24" s="68">
        <v>0.08</v>
      </c>
      <c r="H24" s="71">
        <f t="shared" si="4"/>
        <v>0</v>
      </c>
      <c r="I24" s="72">
        <f t="shared" si="5"/>
        <v>0</v>
      </c>
      <c r="J24" s="72">
        <f t="shared" si="6"/>
        <v>0</v>
      </c>
      <c r="K24" s="57">
        <f t="shared" si="7"/>
        <v>0</v>
      </c>
    </row>
    <row r="25" spans="1:11" ht="14.25">
      <c r="A25" s="32">
        <v>3</v>
      </c>
      <c r="B25" s="24" t="s">
        <v>12</v>
      </c>
      <c r="C25" s="12"/>
      <c r="D25" s="32" t="s">
        <v>11</v>
      </c>
      <c r="E25" s="33">
        <v>200</v>
      </c>
      <c r="F25" s="47">
        <v>0</v>
      </c>
      <c r="G25" s="68">
        <v>0.08</v>
      </c>
      <c r="H25" s="71">
        <f t="shared" si="4"/>
        <v>0</v>
      </c>
      <c r="I25" s="72">
        <f t="shared" si="5"/>
        <v>0</v>
      </c>
      <c r="J25" s="72">
        <f t="shared" si="6"/>
        <v>0</v>
      </c>
      <c r="K25" s="57">
        <f t="shared" si="7"/>
        <v>0</v>
      </c>
    </row>
    <row r="26" spans="1:11" ht="14.25">
      <c r="A26" s="32">
        <v>4</v>
      </c>
      <c r="B26" s="24" t="s">
        <v>36</v>
      </c>
      <c r="C26" s="12"/>
      <c r="D26" s="32" t="s">
        <v>14</v>
      </c>
      <c r="E26" s="33">
        <v>2000</v>
      </c>
      <c r="F26" s="47">
        <v>0</v>
      </c>
      <c r="G26" s="68">
        <v>0.08</v>
      </c>
      <c r="H26" s="71">
        <f t="shared" si="4"/>
        <v>0</v>
      </c>
      <c r="I26" s="72">
        <f t="shared" si="5"/>
        <v>0</v>
      </c>
      <c r="J26" s="72">
        <f t="shared" si="6"/>
        <v>0</v>
      </c>
      <c r="K26" s="57">
        <f t="shared" si="7"/>
        <v>0</v>
      </c>
    </row>
    <row r="27" spans="1:11" ht="25.5">
      <c r="A27" s="32">
        <v>5</v>
      </c>
      <c r="B27" s="24" t="s">
        <v>37</v>
      </c>
      <c r="C27" s="12"/>
      <c r="D27" s="32" t="s">
        <v>15</v>
      </c>
      <c r="E27" s="33">
        <v>250</v>
      </c>
      <c r="F27" s="47">
        <v>0</v>
      </c>
      <c r="G27" s="68">
        <v>0.08</v>
      </c>
      <c r="H27" s="71">
        <f t="shared" si="4"/>
        <v>0</v>
      </c>
      <c r="I27" s="72">
        <f t="shared" si="5"/>
        <v>0</v>
      </c>
      <c r="J27" s="72">
        <f t="shared" si="6"/>
        <v>0</v>
      </c>
      <c r="K27" s="57">
        <f t="shared" si="7"/>
        <v>0</v>
      </c>
    </row>
    <row r="28" spans="1:11" ht="38.25">
      <c r="A28" s="32">
        <v>6</v>
      </c>
      <c r="B28" s="24" t="s">
        <v>152</v>
      </c>
      <c r="C28" s="12"/>
      <c r="D28" s="32" t="s">
        <v>13</v>
      </c>
      <c r="E28" s="33">
        <v>350</v>
      </c>
      <c r="F28" s="47">
        <v>0</v>
      </c>
      <c r="G28" s="68">
        <v>0.08</v>
      </c>
      <c r="H28" s="71">
        <f t="shared" si="4"/>
        <v>0</v>
      </c>
      <c r="I28" s="72">
        <f t="shared" si="5"/>
        <v>0</v>
      </c>
      <c r="J28" s="72">
        <f t="shared" si="6"/>
        <v>0</v>
      </c>
      <c r="K28" s="57">
        <f t="shared" si="7"/>
        <v>0</v>
      </c>
    </row>
    <row r="29" spans="1:11" ht="38.25">
      <c r="A29" s="32">
        <v>7</v>
      </c>
      <c r="B29" s="24" t="s">
        <v>153</v>
      </c>
      <c r="C29" s="12"/>
      <c r="D29" s="32" t="s">
        <v>13</v>
      </c>
      <c r="E29" s="33">
        <v>300</v>
      </c>
      <c r="F29" s="47">
        <v>0</v>
      </c>
      <c r="G29" s="68">
        <v>0.08</v>
      </c>
      <c r="H29" s="71">
        <f t="shared" si="4"/>
        <v>0</v>
      </c>
      <c r="I29" s="72">
        <f t="shared" si="5"/>
        <v>0</v>
      </c>
      <c r="J29" s="72">
        <f t="shared" si="6"/>
        <v>0</v>
      </c>
      <c r="K29" s="57">
        <f t="shared" si="7"/>
        <v>0</v>
      </c>
    </row>
    <row r="30" spans="1:11" ht="38.25">
      <c r="A30" s="32">
        <v>8</v>
      </c>
      <c r="B30" s="24" t="s">
        <v>154</v>
      </c>
      <c r="C30" s="12"/>
      <c r="D30" s="32" t="s">
        <v>13</v>
      </c>
      <c r="E30" s="33">
        <v>500</v>
      </c>
      <c r="F30" s="47">
        <v>0</v>
      </c>
      <c r="G30" s="68">
        <v>0.08</v>
      </c>
      <c r="H30" s="71">
        <f t="shared" si="4"/>
        <v>0</v>
      </c>
      <c r="I30" s="72">
        <f t="shared" si="5"/>
        <v>0</v>
      </c>
      <c r="J30" s="72">
        <f t="shared" si="6"/>
        <v>0</v>
      </c>
      <c r="K30" s="57">
        <f t="shared" si="7"/>
        <v>0</v>
      </c>
    </row>
    <row r="31" spans="1:11" ht="25.5">
      <c r="A31" s="32">
        <v>10</v>
      </c>
      <c r="B31" s="24" t="s">
        <v>127</v>
      </c>
      <c r="C31" s="12"/>
      <c r="D31" s="32" t="s">
        <v>15</v>
      </c>
      <c r="E31" s="33">
        <v>2500</v>
      </c>
      <c r="F31" s="47">
        <v>0</v>
      </c>
      <c r="G31" s="69">
        <v>0.08</v>
      </c>
      <c r="H31" s="48">
        <f t="shared" si="4"/>
        <v>0</v>
      </c>
      <c r="I31" s="49">
        <f t="shared" si="5"/>
        <v>0</v>
      </c>
      <c r="J31" s="49">
        <f t="shared" si="6"/>
        <v>0</v>
      </c>
      <c r="K31" s="57">
        <f t="shared" si="7"/>
        <v>0</v>
      </c>
    </row>
    <row r="32" spans="1:11" ht="14.25">
      <c r="A32" s="25"/>
      <c r="B32" s="20"/>
      <c r="C32" s="13"/>
      <c r="D32" s="25"/>
      <c r="E32" s="25"/>
      <c r="F32" s="50"/>
      <c r="G32" s="51"/>
      <c r="H32" s="51"/>
      <c r="I32" s="52">
        <f>SUM(I23:I31)</f>
        <v>0</v>
      </c>
      <c r="J32" s="52">
        <f>SUM(J23:J31)</f>
        <v>0</v>
      </c>
      <c r="K32" s="70">
        <f>SUM(K23:K31)</f>
        <v>0</v>
      </c>
    </row>
    <row r="33" spans="1:10" ht="14.25">
      <c r="A33" s="25"/>
      <c r="B33" s="20"/>
      <c r="C33" s="13"/>
      <c r="D33" s="25"/>
      <c r="E33" s="25"/>
      <c r="F33" s="50"/>
      <c r="G33" s="51"/>
      <c r="H33" s="51"/>
      <c r="I33" s="53"/>
      <c r="J33" s="53"/>
    </row>
    <row r="34" spans="1:10" ht="14.25">
      <c r="A34" s="25"/>
      <c r="B34" s="22" t="s">
        <v>144</v>
      </c>
      <c r="C34" s="9"/>
      <c r="D34" s="25"/>
      <c r="E34" s="25"/>
      <c r="F34" s="50"/>
      <c r="G34" s="51"/>
      <c r="H34" s="51"/>
      <c r="I34" s="53"/>
      <c r="J34" s="53"/>
    </row>
    <row r="35" spans="1:11" ht="25.5">
      <c r="A35" s="23" t="s">
        <v>2</v>
      </c>
      <c r="B35" s="23" t="s">
        <v>3</v>
      </c>
      <c r="C35" s="19" t="s">
        <v>33</v>
      </c>
      <c r="D35" s="23" t="s">
        <v>4</v>
      </c>
      <c r="E35" s="23" t="s">
        <v>5</v>
      </c>
      <c r="F35" s="54" t="s">
        <v>6</v>
      </c>
      <c r="G35" s="55" t="s">
        <v>7</v>
      </c>
      <c r="H35" s="55" t="s">
        <v>8</v>
      </c>
      <c r="I35" s="56" t="s">
        <v>9</v>
      </c>
      <c r="J35" s="56" t="s">
        <v>10</v>
      </c>
      <c r="K35" s="73" t="s">
        <v>134</v>
      </c>
    </row>
    <row r="36" spans="1:11" ht="38.25">
      <c r="A36" s="32">
        <v>1</v>
      </c>
      <c r="B36" s="24" t="s">
        <v>16</v>
      </c>
      <c r="C36" s="12"/>
      <c r="D36" s="32" t="s">
        <v>11</v>
      </c>
      <c r="E36" s="33">
        <v>350</v>
      </c>
      <c r="F36" s="47">
        <v>0</v>
      </c>
      <c r="G36" s="68">
        <v>0.08</v>
      </c>
      <c r="H36" s="48">
        <f aca="true" t="shared" si="8" ref="H36:H43">F36*G36+F36</f>
        <v>0</v>
      </c>
      <c r="I36" s="49">
        <f aca="true" t="shared" si="9" ref="I36:I43">E36*F36</f>
        <v>0</v>
      </c>
      <c r="J36" s="49">
        <f aca="true" t="shared" si="10" ref="J36:J43">E36*H36</f>
        <v>0</v>
      </c>
      <c r="K36" s="57">
        <f aca="true" t="shared" si="11" ref="K36:K43">J36-I36</f>
        <v>0</v>
      </c>
    </row>
    <row r="37" spans="1:11" ht="38.25">
      <c r="A37" s="32">
        <v>2</v>
      </c>
      <c r="B37" s="24" t="s">
        <v>17</v>
      </c>
      <c r="C37" s="12"/>
      <c r="D37" s="32" t="s">
        <v>11</v>
      </c>
      <c r="E37" s="33">
        <v>100</v>
      </c>
      <c r="F37" s="47">
        <v>0</v>
      </c>
      <c r="G37" s="68">
        <v>0.08</v>
      </c>
      <c r="H37" s="48">
        <f t="shared" si="8"/>
        <v>0</v>
      </c>
      <c r="I37" s="49">
        <f t="shared" si="9"/>
        <v>0</v>
      </c>
      <c r="J37" s="49">
        <f t="shared" si="10"/>
        <v>0</v>
      </c>
      <c r="K37" s="57">
        <f t="shared" si="11"/>
        <v>0</v>
      </c>
    </row>
    <row r="38" spans="1:11" ht="14.25">
      <c r="A38" s="32">
        <v>3</v>
      </c>
      <c r="B38" s="24" t="s">
        <v>18</v>
      </c>
      <c r="C38" s="12"/>
      <c r="D38" s="32" t="s">
        <v>11</v>
      </c>
      <c r="E38" s="33">
        <v>150</v>
      </c>
      <c r="F38" s="47">
        <v>0</v>
      </c>
      <c r="G38" s="68">
        <v>0.08</v>
      </c>
      <c r="H38" s="48">
        <f t="shared" si="8"/>
        <v>0</v>
      </c>
      <c r="I38" s="49">
        <f t="shared" si="9"/>
        <v>0</v>
      </c>
      <c r="J38" s="49">
        <f t="shared" si="10"/>
        <v>0</v>
      </c>
      <c r="K38" s="57">
        <f t="shared" si="11"/>
        <v>0</v>
      </c>
    </row>
    <row r="39" spans="1:11" ht="38.25">
      <c r="A39" s="32">
        <v>4</v>
      </c>
      <c r="B39" s="24" t="s">
        <v>19</v>
      </c>
      <c r="C39" s="12"/>
      <c r="D39" s="32" t="s">
        <v>11</v>
      </c>
      <c r="E39" s="33">
        <v>80</v>
      </c>
      <c r="F39" s="47">
        <v>0</v>
      </c>
      <c r="G39" s="68">
        <v>0.08</v>
      </c>
      <c r="H39" s="48">
        <f t="shared" si="8"/>
        <v>0</v>
      </c>
      <c r="I39" s="49">
        <f t="shared" si="9"/>
        <v>0</v>
      </c>
      <c r="J39" s="49">
        <f t="shared" si="10"/>
        <v>0</v>
      </c>
      <c r="K39" s="57">
        <f t="shared" si="11"/>
        <v>0</v>
      </c>
    </row>
    <row r="40" spans="1:11" ht="25.5">
      <c r="A40" s="32">
        <v>5</v>
      </c>
      <c r="B40" s="24" t="s">
        <v>38</v>
      </c>
      <c r="C40" s="12"/>
      <c r="D40" s="32" t="s">
        <v>11</v>
      </c>
      <c r="E40" s="33">
        <v>500</v>
      </c>
      <c r="F40" s="47">
        <v>0</v>
      </c>
      <c r="G40" s="68">
        <v>0.08</v>
      </c>
      <c r="H40" s="48">
        <f t="shared" si="8"/>
        <v>0</v>
      </c>
      <c r="I40" s="49">
        <f t="shared" si="9"/>
        <v>0</v>
      </c>
      <c r="J40" s="49">
        <f t="shared" si="10"/>
        <v>0</v>
      </c>
      <c r="K40" s="57">
        <f t="shared" si="11"/>
        <v>0</v>
      </c>
    </row>
    <row r="41" spans="1:11" ht="25.5">
      <c r="A41" s="32">
        <v>6</v>
      </c>
      <c r="B41" s="24" t="s">
        <v>29</v>
      </c>
      <c r="C41" s="12"/>
      <c r="D41" s="32" t="s">
        <v>11</v>
      </c>
      <c r="E41" s="33">
        <v>50</v>
      </c>
      <c r="F41" s="47">
        <v>0</v>
      </c>
      <c r="G41" s="68">
        <v>0.08</v>
      </c>
      <c r="H41" s="48">
        <f t="shared" si="8"/>
        <v>0</v>
      </c>
      <c r="I41" s="49">
        <f t="shared" si="9"/>
        <v>0</v>
      </c>
      <c r="J41" s="49">
        <f t="shared" si="10"/>
        <v>0</v>
      </c>
      <c r="K41" s="57">
        <f t="shared" si="11"/>
        <v>0</v>
      </c>
    </row>
    <row r="42" spans="1:11" ht="38.25">
      <c r="A42" s="32">
        <v>7</v>
      </c>
      <c r="B42" s="24" t="s">
        <v>31</v>
      </c>
      <c r="C42" s="12"/>
      <c r="D42" s="32" t="s">
        <v>11</v>
      </c>
      <c r="E42" s="33">
        <v>50</v>
      </c>
      <c r="F42" s="47">
        <v>0</v>
      </c>
      <c r="G42" s="68">
        <v>0.08</v>
      </c>
      <c r="H42" s="48">
        <f t="shared" si="8"/>
        <v>0</v>
      </c>
      <c r="I42" s="49">
        <f t="shared" si="9"/>
        <v>0</v>
      </c>
      <c r="J42" s="49">
        <f t="shared" si="10"/>
        <v>0</v>
      </c>
      <c r="K42" s="57">
        <f t="shared" si="11"/>
        <v>0</v>
      </c>
    </row>
    <row r="43" spans="1:11" ht="38.25">
      <c r="A43" s="32">
        <v>8</v>
      </c>
      <c r="B43" s="24" t="s">
        <v>30</v>
      </c>
      <c r="C43" s="12"/>
      <c r="D43" s="32" t="s">
        <v>11</v>
      </c>
      <c r="E43" s="33">
        <v>70</v>
      </c>
      <c r="F43" s="47">
        <v>0</v>
      </c>
      <c r="G43" s="69">
        <v>0.08</v>
      </c>
      <c r="H43" s="48">
        <f t="shared" si="8"/>
        <v>0</v>
      </c>
      <c r="I43" s="49">
        <f t="shared" si="9"/>
        <v>0</v>
      </c>
      <c r="J43" s="49">
        <f t="shared" si="10"/>
        <v>0</v>
      </c>
      <c r="K43" s="57">
        <f t="shared" si="11"/>
        <v>0</v>
      </c>
    </row>
    <row r="44" spans="1:11" ht="14.25">
      <c r="A44" s="25"/>
      <c r="B44" s="20"/>
      <c r="C44" s="13"/>
      <c r="D44" s="25"/>
      <c r="E44" s="25"/>
      <c r="F44" s="50"/>
      <c r="G44" s="51"/>
      <c r="H44" s="51"/>
      <c r="I44" s="52">
        <f>SUM(I36:I43)</f>
        <v>0</v>
      </c>
      <c r="J44" s="52">
        <f>SUM(J36:J43)</f>
        <v>0</v>
      </c>
      <c r="K44" s="70">
        <f>SUM(K36:K43)</f>
        <v>0</v>
      </c>
    </row>
    <row r="45" spans="1:10" ht="14.25">
      <c r="A45" s="25"/>
      <c r="B45" s="20"/>
      <c r="C45" s="13"/>
      <c r="D45" s="25"/>
      <c r="E45" s="25"/>
      <c r="F45" s="50"/>
      <c r="G45" s="51"/>
      <c r="H45" s="51"/>
      <c r="I45" s="53"/>
      <c r="J45" s="53"/>
    </row>
    <row r="46" spans="1:10" ht="14.25">
      <c r="A46" s="25"/>
      <c r="B46" s="20"/>
      <c r="C46" s="13"/>
      <c r="D46" s="25"/>
      <c r="E46" s="25"/>
      <c r="F46" s="50"/>
      <c r="G46" s="51"/>
      <c r="H46" s="51"/>
      <c r="I46" s="53"/>
      <c r="J46" s="53"/>
    </row>
    <row r="47" spans="1:10" ht="14.25">
      <c r="A47" s="25"/>
      <c r="B47" s="22" t="s">
        <v>145</v>
      </c>
      <c r="C47" s="9"/>
      <c r="D47" s="25"/>
      <c r="E47" s="25"/>
      <c r="F47" s="50"/>
      <c r="G47" s="51"/>
      <c r="H47" s="51"/>
      <c r="I47" s="53"/>
      <c r="J47" s="53"/>
    </row>
    <row r="48" spans="1:11" ht="25.5">
      <c r="A48" s="23" t="s">
        <v>2</v>
      </c>
      <c r="B48" s="23" t="s">
        <v>3</v>
      </c>
      <c r="C48" s="19" t="s">
        <v>33</v>
      </c>
      <c r="D48" s="23" t="s">
        <v>4</v>
      </c>
      <c r="E48" s="23" t="s">
        <v>5</v>
      </c>
      <c r="F48" s="54" t="s">
        <v>6</v>
      </c>
      <c r="G48" s="55" t="s">
        <v>7</v>
      </c>
      <c r="H48" s="55" t="s">
        <v>8</v>
      </c>
      <c r="I48" s="56" t="s">
        <v>9</v>
      </c>
      <c r="J48" s="56" t="s">
        <v>10</v>
      </c>
      <c r="K48" s="73" t="s">
        <v>134</v>
      </c>
    </row>
    <row r="49" spans="1:11" ht="38.25">
      <c r="A49" s="33">
        <v>1</v>
      </c>
      <c r="B49" s="24" t="s">
        <v>155</v>
      </c>
      <c r="C49" s="12"/>
      <c r="D49" s="32" t="s">
        <v>15</v>
      </c>
      <c r="E49" s="33">
        <v>145000</v>
      </c>
      <c r="F49" s="47">
        <v>0</v>
      </c>
      <c r="G49" s="68">
        <v>0.08</v>
      </c>
      <c r="H49" s="48">
        <f aca="true" t="shared" si="12" ref="H49:H54">F49*G49+F49</f>
        <v>0</v>
      </c>
      <c r="I49" s="49">
        <f aca="true" t="shared" si="13" ref="I49:I54">E49*F49</f>
        <v>0</v>
      </c>
      <c r="J49" s="49">
        <f aca="true" t="shared" si="14" ref="J49:J54">E49*H49</f>
        <v>0</v>
      </c>
      <c r="K49" s="57">
        <f aca="true" t="shared" si="15" ref="K49:K54">J49-I49</f>
        <v>0</v>
      </c>
    </row>
    <row r="50" spans="1:11" ht="38.25">
      <c r="A50" s="33">
        <v>2</v>
      </c>
      <c r="B50" s="24" t="s">
        <v>156</v>
      </c>
      <c r="C50" s="12"/>
      <c r="D50" s="32" t="s">
        <v>15</v>
      </c>
      <c r="E50" s="33">
        <v>160000</v>
      </c>
      <c r="F50" s="47">
        <v>0</v>
      </c>
      <c r="G50" s="68">
        <v>0.08</v>
      </c>
      <c r="H50" s="48">
        <f t="shared" si="12"/>
        <v>0</v>
      </c>
      <c r="I50" s="49">
        <f t="shared" si="13"/>
        <v>0</v>
      </c>
      <c r="J50" s="49">
        <f t="shared" si="14"/>
        <v>0</v>
      </c>
      <c r="K50" s="57">
        <f t="shared" si="15"/>
        <v>0</v>
      </c>
    </row>
    <row r="51" spans="1:11" ht="38.25">
      <c r="A51" s="33">
        <v>3</v>
      </c>
      <c r="B51" s="24" t="s">
        <v>157</v>
      </c>
      <c r="C51" s="12"/>
      <c r="D51" s="32" t="s">
        <v>15</v>
      </c>
      <c r="E51" s="33">
        <v>80000</v>
      </c>
      <c r="F51" s="47">
        <v>0</v>
      </c>
      <c r="G51" s="68">
        <v>0.08</v>
      </c>
      <c r="H51" s="48">
        <f t="shared" si="12"/>
        <v>0</v>
      </c>
      <c r="I51" s="49">
        <f t="shared" si="13"/>
        <v>0</v>
      </c>
      <c r="J51" s="49">
        <f t="shared" si="14"/>
        <v>0</v>
      </c>
      <c r="K51" s="57">
        <f t="shared" si="15"/>
        <v>0</v>
      </c>
    </row>
    <row r="52" spans="1:11" ht="25.5">
      <c r="A52" s="33">
        <v>4</v>
      </c>
      <c r="B52" s="24" t="s">
        <v>158</v>
      </c>
      <c r="C52" s="12"/>
      <c r="D52" s="32" t="s">
        <v>15</v>
      </c>
      <c r="E52" s="33">
        <v>700</v>
      </c>
      <c r="F52" s="47">
        <v>0</v>
      </c>
      <c r="G52" s="68">
        <v>0.08</v>
      </c>
      <c r="H52" s="48">
        <f t="shared" si="12"/>
        <v>0</v>
      </c>
      <c r="I52" s="49">
        <f t="shared" si="13"/>
        <v>0</v>
      </c>
      <c r="J52" s="49">
        <f t="shared" si="14"/>
        <v>0</v>
      </c>
      <c r="K52" s="57">
        <f t="shared" si="15"/>
        <v>0</v>
      </c>
    </row>
    <row r="53" spans="1:11" ht="25.5">
      <c r="A53" s="33">
        <v>5</v>
      </c>
      <c r="B53" s="24" t="s">
        <v>159</v>
      </c>
      <c r="C53" s="12"/>
      <c r="D53" s="32" t="s">
        <v>15</v>
      </c>
      <c r="E53" s="33">
        <v>1500</v>
      </c>
      <c r="F53" s="47">
        <v>0</v>
      </c>
      <c r="G53" s="68">
        <v>0.08</v>
      </c>
      <c r="H53" s="48">
        <f t="shared" si="12"/>
        <v>0</v>
      </c>
      <c r="I53" s="49">
        <f t="shared" si="13"/>
        <v>0</v>
      </c>
      <c r="J53" s="49">
        <f t="shared" si="14"/>
        <v>0</v>
      </c>
      <c r="K53" s="57">
        <f t="shared" si="15"/>
        <v>0</v>
      </c>
    </row>
    <row r="54" spans="1:11" ht="25.5">
      <c r="A54" s="33">
        <v>6</v>
      </c>
      <c r="B54" s="24" t="s">
        <v>160</v>
      </c>
      <c r="C54" s="12"/>
      <c r="D54" s="32" t="s">
        <v>15</v>
      </c>
      <c r="E54" s="33">
        <v>1600</v>
      </c>
      <c r="F54" s="47">
        <v>0</v>
      </c>
      <c r="G54" s="69">
        <v>0.08</v>
      </c>
      <c r="H54" s="48">
        <f t="shared" si="12"/>
        <v>0</v>
      </c>
      <c r="I54" s="49">
        <f t="shared" si="13"/>
        <v>0</v>
      </c>
      <c r="J54" s="49">
        <f t="shared" si="14"/>
        <v>0</v>
      </c>
      <c r="K54" s="57">
        <f t="shared" si="15"/>
        <v>0</v>
      </c>
    </row>
    <row r="55" spans="1:11" ht="14.25">
      <c r="A55" s="25"/>
      <c r="B55" s="20"/>
      <c r="C55" s="13"/>
      <c r="D55" s="25"/>
      <c r="E55" s="25"/>
      <c r="F55" s="50"/>
      <c r="G55" s="51"/>
      <c r="H55" s="51"/>
      <c r="I55" s="52">
        <f>SUM(I49:I54)</f>
        <v>0</v>
      </c>
      <c r="J55" s="52">
        <f>SUM(J49:J54)</f>
        <v>0</v>
      </c>
      <c r="K55" s="70">
        <f>SUM(K49:K54)</f>
        <v>0</v>
      </c>
    </row>
    <row r="56" spans="1:10" ht="14.25">
      <c r="A56" s="25"/>
      <c r="B56" s="20"/>
      <c r="C56" s="13"/>
      <c r="D56" s="25"/>
      <c r="E56" s="25"/>
      <c r="F56" s="50"/>
      <c r="G56" s="51"/>
      <c r="H56" s="51"/>
      <c r="I56" s="53"/>
      <c r="J56" s="53"/>
    </row>
    <row r="57" spans="1:10" ht="14.25">
      <c r="A57" s="25"/>
      <c r="B57" s="22" t="s">
        <v>146</v>
      </c>
      <c r="C57" s="9"/>
      <c r="D57" s="25"/>
      <c r="E57" s="25"/>
      <c r="F57" s="50"/>
      <c r="G57" s="51"/>
      <c r="H57" s="51"/>
      <c r="I57" s="53"/>
      <c r="J57" s="53"/>
    </row>
    <row r="58" spans="1:11" ht="25.5">
      <c r="A58" s="23" t="s">
        <v>2</v>
      </c>
      <c r="B58" s="23" t="s">
        <v>3</v>
      </c>
      <c r="C58" s="19" t="s">
        <v>33</v>
      </c>
      <c r="D58" s="23" t="s">
        <v>4</v>
      </c>
      <c r="E58" s="23" t="s">
        <v>5</v>
      </c>
      <c r="F58" s="54" t="s">
        <v>6</v>
      </c>
      <c r="G58" s="55" t="s">
        <v>7</v>
      </c>
      <c r="H58" s="55" t="s">
        <v>8</v>
      </c>
      <c r="I58" s="56" t="s">
        <v>9</v>
      </c>
      <c r="J58" s="56" t="s">
        <v>10</v>
      </c>
      <c r="K58" s="73" t="s">
        <v>134</v>
      </c>
    </row>
    <row r="59" spans="1:11" ht="25.5">
      <c r="A59" s="33">
        <v>1</v>
      </c>
      <c r="B59" s="24" t="s">
        <v>161</v>
      </c>
      <c r="C59" s="12"/>
      <c r="D59" s="32" t="s">
        <v>11</v>
      </c>
      <c r="E59" s="33">
        <v>20000</v>
      </c>
      <c r="F59" s="47">
        <v>0</v>
      </c>
      <c r="G59" s="68">
        <v>0.08</v>
      </c>
      <c r="H59" s="48">
        <f>F59*G59+F59</f>
        <v>0</v>
      </c>
      <c r="I59" s="49">
        <f>E59*F59</f>
        <v>0</v>
      </c>
      <c r="J59" s="49">
        <f>E59*H59</f>
        <v>0</v>
      </c>
      <c r="K59" s="57">
        <f>J59-I59</f>
        <v>0</v>
      </c>
    </row>
    <row r="60" spans="1:11" ht="25.5">
      <c r="A60" s="33">
        <v>2</v>
      </c>
      <c r="B60" s="24" t="s">
        <v>162</v>
      </c>
      <c r="C60" s="12"/>
      <c r="D60" s="32" t="s">
        <v>11</v>
      </c>
      <c r="E60" s="33">
        <v>2000</v>
      </c>
      <c r="F60" s="47">
        <v>0</v>
      </c>
      <c r="G60" s="69">
        <v>0.08</v>
      </c>
      <c r="H60" s="48">
        <f>F60*G60+F60</f>
        <v>0</v>
      </c>
      <c r="I60" s="49">
        <f>E60*F60</f>
        <v>0</v>
      </c>
      <c r="J60" s="49">
        <f>E60*H60</f>
        <v>0</v>
      </c>
      <c r="K60" s="57">
        <f>J60-I60</f>
        <v>0</v>
      </c>
    </row>
    <row r="61" spans="1:11" ht="14.25">
      <c r="A61" s="25"/>
      <c r="B61" s="20"/>
      <c r="C61" s="13"/>
      <c r="D61" s="25"/>
      <c r="E61" s="25"/>
      <c r="F61" s="50"/>
      <c r="G61" s="51"/>
      <c r="H61" s="51"/>
      <c r="I61" s="52">
        <f>SUM(I59:I60)</f>
        <v>0</v>
      </c>
      <c r="J61" s="52">
        <f>SUM(J59:J60)</f>
        <v>0</v>
      </c>
      <c r="K61" s="70">
        <f>SUM(K59:K60)</f>
        <v>0</v>
      </c>
    </row>
    <row r="62" spans="1:10" ht="14.25">
      <c r="A62" s="25"/>
      <c r="B62" s="20"/>
      <c r="C62" s="13"/>
      <c r="D62" s="25"/>
      <c r="E62" s="25"/>
      <c r="F62" s="50"/>
      <c r="G62" s="51"/>
      <c r="H62" s="51"/>
      <c r="I62" s="53"/>
      <c r="J62" s="53"/>
    </row>
    <row r="63" spans="1:10" ht="14.25">
      <c r="A63" s="25"/>
      <c r="B63" s="22" t="s">
        <v>147</v>
      </c>
      <c r="C63" s="9"/>
      <c r="D63" s="25"/>
      <c r="E63" s="25"/>
      <c r="F63" s="50"/>
      <c r="G63" s="51"/>
      <c r="H63" s="51"/>
      <c r="I63" s="53"/>
      <c r="J63" s="53"/>
    </row>
    <row r="64" spans="1:11" ht="25.5">
      <c r="A64" s="23" t="s">
        <v>2</v>
      </c>
      <c r="B64" s="23" t="s">
        <v>3</v>
      </c>
      <c r="C64" s="19"/>
      <c r="D64" s="23" t="s">
        <v>4</v>
      </c>
      <c r="E64" s="23" t="s">
        <v>5</v>
      </c>
      <c r="F64" s="54" t="s">
        <v>6</v>
      </c>
      <c r="G64" s="55" t="s">
        <v>7</v>
      </c>
      <c r="H64" s="55" t="s">
        <v>8</v>
      </c>
      <c r="I64" s="56" t="s">
        <v>9</v>
      </c>
      <c r="J64" s="56" t="s">
        <v>10</v>
      </c>
      <c r="K64" s="73" t="s">
        <v>134</v>
      </c>
    </row>
    <row r="65" spans="1:11" ht="25.5">
      <c r="A65" s="32">
        <v>1</v>
      </c>
      <c r="B65" s="24" t="s">
        <v>39</v>
      </c>
      <c r="C65" s="12"/>
      <c r="D65" s="32" t="s">
        <v>11</v>
      </c>
      <c r="E65" s="33">
        <v>7500</v>
      </c>
      <c r="F65" s="47">
        <v>0</v>
      </c>
      <c r="G65" s="68">
        <v>0.08</v>
      </c>
      <c r="H65" s="48">
        <f aca="true" t="shared" si="16" ref="H65:H72">F65*G65+F65</f>
        <v>0</v>
      </c>
      <c r="I65" s="49">
        <f aca="true" t="shared" si="17" ref="I65:I72">E65*F65</f>
        <v>0</v>
      </c>
      <c r="J65" s="49">
        <f aca="true" t="shared" si="18" ref="J65:J72">E65*H65</f>
        <v>0</v>
      </c>
      <c r="K65" s="57">
        <f aca="true" t="shared" si="19" ref="K65:K72">J65-I65</f>
        <v>0</v>
      </c>
    </row>
    <row r="66" spans="1:11" ht="25.5">
      <c r="A66" s="32">
        <v>2</v>
      </c>
      <c r="B66" s="24" t="s">
        <v>40</v>
      </c>
      <c r="C66" s="12"/>
      <c r="D66" s="32" t="s">
        <v>11</v>
      </c>
      <c r="E66" s="33">
        <v>5500</v>
      </c>
      <c r="F66" s="47">
        <v>0</v>
      </c>
      <c r="G66" s="68">
        <v>0.08</v>
      </c>
      <c r="H66" s="48">
        <f t="shared" si="16"/>
        <v>0</v>
      </c>
      <c r="I66" s="49">
        <f t="shared" si="17"/>
        <v>0</v>
      </c>
      <c r="J66" s="49">
        <f t="shared" si="18"/>
        <v>0</v>
      </c>
      <c r="K66" s="57">
        <f t="shared" si="19"/>
        <v>0</v>
      </c>
    </row>
    <row r="67" spans="1:11" ht="25.5">
      <c r="A67" s="32">
        <v>3</v>
      </c>
      <c r="B67" s="24" t="s">
        <v>41</v>
      </c>
      <c r="C67" s="12"/>
      <c r="D67" s="32" t="s">
        <v>11</v>
      </c>
      <c r="E67" s="33">
        <v>7200</v>
      </c>
      <c r="F67" s="47">
        <v>0</v>
      </c>
      <c r="G67" s="68">
        <v>0.08</v>
      </c>
      <c r="H67" s="48">
        <f t="shared" si="16"/>
        <v>0</v>
      </c>
      <c r="I67" s="49">
        <f t="shared" si="17"/>
        <v>0</v>
      </c>
      <c r="J67" s="49">
        <f t="shared" si="18"/>
        <v>0</v>
      </c>
      <c r="K67" s="57">
        <f t="shared" si="19"/>
        <v>0</v>
      </c>
    </row>
    <row r="68" spans="1:11" ht="25.5">
      <c r="A68" s="32">
        <v>4</v>
      </c>
      <c r="B68" s="24" t="s">
        <v>42</v>
      </c>
      <c r="C68" s="12"/>
      <c r="D68" s="32" t="s">
        <v>11</v>
      </c>
      <c r="E68" s="33">
        <v>5000</v>
      </c>
      <c r="F68" s="47">
        <v>0</v>
      </c>
      <c r="G68" s="68">
        <v>0.08</v>
      </c>
      <c r="H68" s="48">
        <f t="shared" si="16"/>
        <v>0</v>
      </c>
      <c r="I68" s="49">
        <f t="shared" si="17"/>
        <v>0</v>
      </c>
      <c r="J68" s="49">
        <f t="shared" si="18"/>
        <v>0</v>
      </c>
      <c r="K68" s="57">
        <f t="shared" si="19"/>
        <v>0</v>
      </c>
    </row>
    <row r="69" spans="1:11" ht="25.5">
      <c r="A69" s="32">
        <v>5</v>
      </c>
      <c r="B69" s="24" t="s">
        <v>43</v>
      </c>
      <c r="C69" s="12"/>
      <c r="D69" s="32" t="s">
        <v>11</v>
      </c>
      <c r="E69" s="33">
        <v>3000</v>
      </c>
      <c r="F69" s="47">
        <v>0</v>
      </c>
      <c r="G69" s="68">
        <v>0.08</v>
      </c>
      <c r="H69" s="48">
        <f t="shared" si="16"/>
        <v>0</v>
      </c>
      <c r="I69" s="49">
        <f t="shared" si="17"/>
        <v>0</v>
      </c>
      <c r="J69" s="49">
        <f t="shared" si="18"/>
        <v>0</v>
      </c>
      <c r="K69" s="57">
        <f t="shared" si="19"/>
        <v>0</v>
      </c>
    </row>
    <row r="70" spans="1:11" ht="25.5">
      <c r="A70" s="32">
        <v>6</v>
      </c>
      <c r="B70" s="24" t="s">
        <v>44</v>
      </c>
      <c r="C70" s="12"/>
      <c r="D70" s="32" t="s">
        <v>11</v>
      </c>
      <c r="E70" s="33">
        <v>4000</v>
      </c>
      <c r="F70" s="47">
        <v>0</v>
      </c>
      <c r="G70" s="68">
        <v>0.08</v>
      </c>
      <c r="H70" s="48">
        <f t="shared" si="16"/>
        <v>0</v>
      </c>
      <c r="I70" s="49">
        <f t="shared" si="17"/>
        <v>0</v>
      </c>
      <c r="J70" s="49">
        <f t="shared" si="18"/>
        <v>0</v>
      </c>
      <c r="K70" s="57">
        <f t="shared" si="19"/>
        <v>0</v>
      </c>
    </row>
    <row r="71" spans="1:11" ht="25.5">
      <c r="A71" s="32">
        <v>7</v>
      </c>
      <c r="B71" s="24" t="s">
        <v>45</v>
      </c>
      <c r="C71" s="12"/>
      <c r="D71" s="32" t="s">
        <v>11</v>
      </c>
      <c r="E71" s="33">
        <v>4500</v>
      </c>
      <c r="F71" s="47">
        <v>0</v>
      </c>
      <c r="G71" s="68">
        <v>0.08</v>
      </c>
      <c r="H71" s="48">
        <f t="shared" si="16"/>
        <v>0</v>
      </c>
      <c r="I71" s="49">
        <f t="shared" si="17"/>
        <v>0</v>
      </c>
      <c r="J71" s="49">
        <f t="shared" si="18"/>
        <v>0</v>
      </c>
      <c r="K71" s="57">
        <f t="shared" si="19"/>
        <v>0</v>
      </c>
    </row>
    <row r="72" spans="1:11" ht="25.5">
      <c r="A72" s="32">
        <v>8</v>
      </c>
      <c r="B72" s="24" t="s">
        <v>46</v>
      </c>
      <c r="C72" s="12"/>
      <c r="D72" s="32" t="s">
        <v>11</v>
      </c>
      <c r="E72" s="33">
        <v>5000</v>
      </c>
      <c r="F72" s="47">
        <v>0</v>
      </c>
      <c r="G72" s="69">
        <v>0.08</v>
      </c>
      <c r="H72" s="48">
        <f t="shared" si="16"/>
        <v>0</v>
      </c>
      <c r="I72" s="49">
        <f t="shared" si="17"/>
        <v>0</v>
      </c>
      <c r="J72" s="49">
        <f t="shared" si="18"/>
        <v>0</v>
      </c>
      <c r="K72" s="57">
        <f t="shared" si="19"/>
        <v>0</v>
      </c>
    </row>
    <row r="73" spans="1:11" ht="14.25">
      <c r="A73" s="25"/>
      <c r="B73" s="20"/>
      <c r="C73" s="13"/>
      <c r="D73" s="25"/>
      <c r="E73" s="25"/>
      <c r="F73" s="50"/>
      <c r="G73" s="51"/>
      <c r="H73" s="51"/>
      <c r="I73" s="52">
        <f>SUM(I65:I72)</f>
        <v>0</v>
      </c>
      <c r="J73" s="52">
        <f>SUM(J65:J72)</f>
        <v>0</v>
      </c>
      <c r="K73" s="70">
        <f>SUM(K65:K72)</f>
        <v>0</v>
      </c>
    </row>
    <row r="74" spans="1:10" ht="14.25">
      <c r="A74" s="25"/>
      <c r="B74" s="20"/>
      <c r="C74" s="13"/>
      <c r="D74" s="25"/>
      <c r="E74" s="25"/>
      <c r="F74" s="50"/>
      <c r="G74" s="51"/>
      <c r="H74" s="51"/>
      <c r="I74" s="53"/>
      <c r="J74" s="53"/>
    </row>
    <row r="75" spans="1:10" ht="14.25">
      <c r="A75" s="25"/>
      <c r="B75" s="22" t="s">
        <v>148</v>
      </c>
      <c r="C75" s="9"/>
      <c r="D75" s="25"/>
      <c r="E75" s="25"/>
      <c r="F75" s="50"/>
      <c r="G75" s="51"/>
      <c r="H75" s="51"/>
      <c r="I75" s="53"/>
      <c r="J75" s="53"/>
    </row>
    <row r="76" spans="1:11" ht="25.5">
      <c r="A76" s="23" t="s">
        <v>2</v>
      </c>
      <c r="B76" s="23" t="s">
        <v>3</v>
      </c>
      <c r="C76" s="19" t="s">
        <v>33</v>
      </c>
      <c r="D76" s="23" t="s">
        <v>4</v>
      </c>
      <c r="E76" s="23" t="s">
        <v>5</v>
      </c>
      <c r="F76" s="54" t="s">
        <v>6</v>
      </c>
      <c r="G76" s="55" t="s">
        <v>7</v>
      </c>
      <c r="H76" s="55" t="s">
        <v>8</v>
      </c>
      <c r="I76" s="56" t="s">
        <v>9</v>
      </c>
      <c r="J76" s="56" t="s">
        <v>10</v>
      </c>
      <c r="K76" s="73" t="s">
        <v>134</v>
      </c>
    </row>
    <row r="77" spans="1:11" ht="38.25">
      <c r="A77" s="32">
        <v>1</v>
      </c>
      <c r="B77" s="24" t="s">
        <v>20</v>
      </c>
      <c r="C77" s="12"/>
      <c r="D77" s="32" t="s">
        <v>11</v>
      </c>
      <c r="E77" s="33">
        <v>1300</v>
      </c>
      <c r="F77" s="47">
        <v>0</v>
      </c>
      <c r="G77" s="68">
        <v>0.08</v>
      </c>
      <c r="H77" s="48">
        <f aca="true" t="shared" si="20" ref="H77:H86">F77*G77+F77</f>
        <v>0</v>
      </c>
      <c r="I77" s="49">
        <f aca="true" t="shared" si="21" ref="I77:I86">E77*F77</f>
        <v>0</v>
      </c>
      <c r="J77" s="49">
        <f aca="true" t="shared" si="22" ref="J77:J86">E77*H77</f>
        <v>0</v>
      </c>
      <c r="K77" s="57">
        <f aca="true" t="shared" si="23" ref="K77:K86">J77-I77</f>
        <v>0</v>
      </c>
    </row>
    <row r="78" spans="1:11" ht="38.25">
      <c r="A78" s="32">
        <v>2</v>
      </c>
      <c r="B78" s="24" t="s">
        <v>21</v>
      </c>
      <c r="C78" s="12"/>
      <c r="D78" s="32" t="s">
        <v>11</v>
      </c>
      <c r="E78" s="33">
        <v>4000</v>
      </c>
      <c r="F78" s="47">
        <v>0</v>
      </c>
      <c r="G78" s="68">
        <v>0.08</v>
      </c>
      <c r="H78" s="48">
        <f t="shared" si="20"/>
        <v>0</v>
      </c>
      <c r="I78" s="49">
        <f t="shared" si="21"/>
        <v>0</v>
      </c>
      <c r="J78" s="49">
        <f t="shared" si="22"/>
        <v>0</v>
      </c>
      <c r="K78" s="57">
        <f t="shared" si="23"/>
        <v>0</v>
      </c>
    </row>
    <row r="79" spans="1:11" ht="25.5">
      <c r="A79" s="32">
        <v>3</v>
      </c>
      <c r="B79" s="24" t="s">
        <v>22</v>
      </c>
      <c r="C79" s="12"/>
      <c r="D79" s="32" t="s">
        <v>11</v>
      </c>
      <c r="E79" s="33">
        <v>600</v>
      </c>
      <c r="F79" s="47">
        <v>0</v>
      </c>
      <c r="G79" s="68">
        <v>0.08</v>
      </c>
      <c r="H79" s="48">
        <f t="shared" si="20"/>
        <v>0</v>
      </c>
      <c r="I79" s="49">
        <f t="shared" si="21"/>
        <v>0</v>
      </c>
      <c r="J79" s="49">
        <f t="shared" si="22"/>
        <v>0</v>
      </c>
      <c r="K79" s="57">
        <f t="shared" si="23"/>
        <v>0</v>
      </c>
    </row>
    <row r="80" spans="1:11" ht="25.5">
      <c r="A80" s="32">
        <v>4</v>
      </c>
      <c r="B80" s="24" t="s">
        <v>23</v>
      </c>
      <c r="C80" s="12"/>
      <c r="D80" s="32" t="s">
        <v>11</v>
      </c>
      <c r="E80" s="33">
        <v>2000</v>
      </c>
      <c r="F80" s="47">
        <v>0</v>
      </c>
      <c r="G80" s="68">
        <v>0.08</v>
      </c>
      <c r="H80" s="48">
        <f t="shared" si="20"/>
        <v>0</v>
      </c>
      <c r="I80" s="49">
        <f t="shared" si="21"/>
        <v>0</v>
      </c>
      <c r="J80" s="49">
        <f t="shared" si="22"/>
        <v>0</v>
      </c>
      <c r="K80" s="57">
        <f t="shared" si="23"/>
        <v>0</v>
      </c>
    </row>
    <row r="81" spans="1:11" ht="25.5">
      <c r="A81" s="32">
        <v>5</v>
      </c>
      <c r="B81" s="24" t="s">
        <v>24</v>
      </c>
      <c r="C81" s="12"/>
      <c r="D81" s="32" t="s">
        <v>11</v>
      </c>
      <c r="E81" s="33">
        <v>200</v>
      </c>
      <c r="F81" s="47">
        <v>0</v>
      </c>
      <c r="G81" s="68">
        <v>0.08</v>
      </c>
      <c r="H81" s="48">
        <f t="shared" si="20"/>
        <v>0</v>
      </c>
      <c r="I81" s="49">
        <f t="shared" si="21"/>
        <v>0</v>
      </c>
      <c r="J81" s="49">
        <f t="shared" si="22"/>
        <v>0</v>
      </c>
      <c r="K81" s="57">
        <f t="shared" si="23"/>
        <v>0</v>
      </c>
    </row>
    <row r="82" spans="1:11" ht="25.5">
      <c r="A82" s="32">
        <v>6</v>
      </c>
      <c r="B82" s="24" t="s">
        <v>25</v>
      </c>
      <c r="C82" s="12"/>
      <c r="D82" s="32" t="s">
        <v>11</v>
      </c>
      <c r="E82" s="33">
        <v>200</v>
      </c>
      <c r="F82" s="47">
        <v>0</v>
      </c>
      <c r="G82" s="68">
        <v>0.08</v>
      </c>
      <c r="H82" s="48">
        <f t="shared" si="20"/>
        <v>0</v>
      </c>
      <c r="I82" s="49">
        <f t="shared" si="21"/>
        <v>0</v>
      </c>
      <c r="J82" s="49">
        <f t="shared" si="22"/>
        <v>0</v>
      </c>
      <c r="K82" s="57">
        <f t="shared" si="23"/>
        <v>0</v>
      </c>
    </row>
    <row r="83" spans="1:11" ht="14.25">
      <c r="A83" s="32">
        <v>7</v>
      </c>
      <c r="B83" s="24" t="s">
        <v>26</v>
      </c>
      <c r="C83" s="12"/>
      <c r="D83" s="32" t="s">
        <v>13</v>
      </c>
      <c r="E83" s="33">
        <v>400</v>
      </c>
      <c r="F83" s="47">
        <v>0</v>
      </c>
      <c r="G83" s="68">
        <v>0.08</v>
      </c>
      <c r="H83" s="48">
        <f t="shared" si="20"/>
        <v>0</v>
      </c>
      <c r="I83" s="49">
        <f t="shared" si="21"/>
        <v>0</v>
      </c>
      <c r="J83" s="49">
        <f t="shared" si="22"/>
        <v>0</v>
      </c>
      <c r="K83" s="57">
        <f t="shared" si="23"/>
        <v>0</v>
      </c>
    </row>
    <row r="84" spans="1:11" ht="25.5">
      <c r="A84" s="32">
        <v>8</v>
      </c>
      <c r="B84" s="24" t="s">
        <v>27</v>
      </c>
      <c r="C84" s="12"/>
      <c r="D84" s="32" t="s">
        <v>11</v>
      </c>
      <c r="E84" s="33">
        <v>35000</v>
      </c>
      <c r="F84" s="47">
        <v>0</v>
      </c>
      <c r="G84" s="68">
        <v>0.08</v>
      </c>
      <c r="H84" s="48">
        <f t="shared" si="20"/>
        <v>0</v>
      </c>
      <c r="I84" s="49">
        <f t="shared" si="21"/>
        <v>0</v>
      </c>
      <c r="J84" s="49">
        <f t="shared" si="22"/>
        <v>0</v>
      </c>
      <c r="K84" s="57">
        <f t="shared" si="23"/>
        <v>0</v>
      </c>
    </row>
    <row r="85" spans="1:11" ht="25.5">
      <c r="A85" s="32">
        <v>9</v>
      </c>
      <c r="B85" s="24" t="s">
        <v>28</v>
      </c>
      <c r="C85" s="12"/>
      <c r="D85" s="32" t="s">
        <v>11</v>
      </c>
      <c r="E85" s="33">
        <v>1500</v>
      </c>
      <c r="F85" s="47">
        <v>0</v>
      </c>
      <c r="G85" s="68">
        <v>0.08</v>
      </c>
      <c r="H85" s="48">
        <f t="shared" si="20"/>
        <v>0</v>
      </c>
      <c r="I85" s="49">
        <f t="shared" si="21"/>
        <v>0</v>
      </c>
      <c r="J85" s="49">
        <f t="shared" si="22"/>
        <v>0</v>
      </c>
      <c r="K85" s="57">
        <f t="shared" si="23"/>
        <v>0</v>
      </c>
    </row>
    <row r="86" spans="1:11" ht="25.5">
      <c r="A86" s="34">
        <v>10</v>
      </c>
      <c r="B86" s="24" t="s">
        <v>47</v>
      </c>
      <c r="C86" s="14"/>
      <c r="D86" s="34" t="s">
        <v>11</v>
      </c>
      <c r="E86" s="40">
        <v>1200</v>
      </c>
      <c r="F86" s="47">
        <v>0</v>
      </c>
      <c r="G86" s="69">
        <v>0.08</v>
      </c>
      <c r="H86" s="48">
        <f t="shared" si="20"/>
        <v>0</v>
      </c>
      <c r="I86" s="49">
        <f t="shared" si="21"/>
        <v>0</v>
      </c>
      <c r="J86" s="49">
        <f t="shared" si="22"/>
        <v>0</v>
      </c>
      <c r="K86" s="57">
        <f t="shared" si="23"/>
        <v>0</v>
      </c>
    </row>
    <row r="87" spans="1:11" ht="14.25">
      <c r="A87" s="25"/>
      <c r="B87" s="20"/>
      <c r="C87" s="13"/>
      <c r="D87" s="25"/>
      <c r="E87" s="25"/>
      <c r="F87" s="50"/>
      <c r="G87" s="51"/>
      <c r="H87" s="51"/>
      <c r="I87" s="52">
        <f>SUM(I77:I86)</f>
        <v>0</v>
      </c>
      <c r="J87" s="52">
        <f>SUM(J77:J86)</f>
        <v>0</v>
      </c>
      <c r="K87" s="70">
        <f>SUM(K77:K86)</f>
        <v>0</v>
      </c>
    </row>
    <row r="88" spans="1:10" ht="14.25">
      <c r="A88" s="25"/>
      <c r="B88" s="20"/>
      <c r="D88" s="25"/>
      <c r="E88" s="25"/>
      <c r="F88" s="50"/>
      <c r="G88" s="51"/>
      <c r="H88" s="51"/>
      <c r="I88" s="52"/>
      <c r="J88" s="52"/>
    </row>
    <row r="89" spans="1:10" ht="14.25">
      <c r="A89" s="25"/>
      <c r="B89" s="20"/>
      <c r="D89" s="25"/>
      <c r="E89" s="25"/>
      <c r="F89" s="50"/>
      <c r="G89" s="51"/>
      <c r="H89" s="51"/>
      <c r="I89" s="53"/>
      <c r="J89" s="53"/>
    </row>
    <row r="90" spans="1:10" ht="14.25">
      <c r="A90" s="25"/>
      <c r="B90" s="20"/>
      <c r="D90" s="25"/>
      <c r="E90" s="25"/>
      <c r="F90" s="50"/>
      <c r="G90" s="51"/>
      <c r="H90" s="51"/>
      <c r="I90" s="53"/>
      <c r="J90" s="53"/>
    </row>
    <row r="91" spans="1:10" ht="14.25">
      <c r="A91" s="25"/>
      <c r="B91" s="35" t="s">
        <v>129</v>
      </c>
      <c r="D91" s="25"/>
      <c r="E91" s="25"/>
      <c r="F91" s="50"/>
      <c r="G91" s="51"/>
      <c r="H91" s="51"/>
      <c r="I91" s="53"/>
      <c r="J91" s="53"/>
    </row>
    <row r="92" spans="1:11" ht="34.5" customHeight="1">
      <c r="A92" s="23" t="s">
        <v>2</v>
      </c>
      <c r="B92" s="23" t="s">
        <v>3</v>
      </c>
      <c r="C92" s="19" t="s">
        <v>33</v>
      </c>
      <c r="D92" s="23" t="s">
        <v>4</v>
      </c>
      <c r="E92" s="23" t="s">
        <v>5</v>
      </c>
      <c r="F92" s="54" t="s">
        <v>6</v>
      </c>
      <c r="G92" s="55" t="s">
        <v>7</v>
      </c>
      <c r="H92" s="55" t="s">
        <v>8</v>
      </c>
      <c r="I92" s="56" t="s">
        <v>9</v>
      </c>
      <c r="J92" s="56" t="s">
        <v>10</v>
      </c>
      <c r="K92" s="73" t="s">
        <v>134</v>
      </c>
    </row>
    <row r="93" spans="1:11" ht="14.25">
      <c r="A93" s="84" t="s">
        <v>48</v>
      </c>
      <c r="B93" s="26" t="s">
        <v>49</v>
      </c>
      <c r="C93" s="87"/>
      <c r="D93" s="84" t="s">
        <v>15</v>
      </c>
      <c r="E93" s="84">
        <v>250</v>
      </c>
      <c r="F93" s="95">
        <v>0</v>
      </c>
      <c r="G93" s="68">
        <v>0.08</v>
      </c>
      <c r="H93" s="48">
        <f>F93*G93+F93</f>
        <v>0</v>
      </c>
      <c r="I93" s="49">
        <f>E93*F93</f>
        <v>0</v>
      </c>
      <c r="J93" s="49">
        <f>E93*H93</f>
        <v>0</v>
      </c>
      <c r="K93" s="57">
        <f>J93-I93</f>
        <v>0</v>
      </c>
    </row>
    <row r="94" spans="1:10" ht="25.5">
      <c r="A94" s="85"/>
      <c r="B94" s="27" t="s">
        <v>115</v>
      </c>
      <c r="C94" s="88"/>
      <c r="D94" s="85"/>
      <c r="E94" s="85"/>
      <c r="F94" s="96"/>
      <c r="G94" s="58"/>
      <c r="H94" s="59"/>
      <c r="I94" s="60"/>
      <c r="J94" s="60"/>
    </row>
    <row r="95" spans="1:10" ht="25.5">
      <c r="A95" s="85"/>
      <c r="B95" s="27" t="s">
        <v>116</v>
      </c>
      <c r="C95" s="88"/>
      <c r="D95" s="85"/>
      <c r="E95" s="85"/>
      <c r="F95" s="96"/>
      <c r="G95" s="58"/>
      <c r="H95" s="59"/>
      <c r="I95" s="60"/>
      <c r="J95" s="60"/>
    </row>
    <row r="96" spans="1:10" ht="25.5">
      <c r="A96" s="85"/>
      <c r="B96" s="27" t="s">
        <v>50</v>
      </c>
      <c r="C96" s="88"/>
      <c r="D96" s="85"/>
      <c r="E96" s="85"/>
      <c r="F96" s="96"/>
      <c r="G96" s="58"/>
      <c r="H96" s="59"/>
      <c r="I96" s="60"/>
      <c r="J96" s="60"/>
    </row>
    <row r="97" spans="1:10" ht="14.25">
      <c r="A97" s="85"/>
      <c r="B97" s="27" t="s">
        <v>51</v>
      </c>
      <c r="C97" s="88"/>
      <c r="D97" s="85"/>
      <c r="E97" s="85"/>
      <c r="F97" s="97"/>
      <c r="G97" s="58"/>
      <c r="H97" s="59"/>
      <c r="I97" s="60"/>
      <c r="J97" s="60"/>
    </row>
    <row r="98" spans="1:10" ht="63.75">
      <c r="A98" s="85"/>
      <c r="B98" s="27" t="s">
        <v>52</v>
      </c>
      <c r="C98" s="88"/>
      <c r="D98" s="85"/>
      <c r="E98" s="85"/>
      <c r="F98" s="47"/>
      <c r="G98" s="58"/>
      <c r="H98" s="59"/>
      <c r="I98" s="60"/>
      <c r="J98" s="60"/>
    </row>
    <row r="99" spans="1:10" ht="14.25">
      <c r="A99" s="86"/>
      <c r="B99" s="28" t="s">
        <v>53</v>
      </c>
      <c r="C99" s="89"/>
      <c r="D99" s="86"/>
      <c r="E99" s="86"/>
      <c r="F99" s="47"/>
      <c r="G99" s="61"/>
      <c r="H99" s="62"/>
      <c r="I99" s="63"/>
      <c r="J99" s="63"/>
    </row>
    <row r="100" spans="1:11" ht="14.25">
      <c r="A100" s="84" t="s">
        <v>54</v>
      </c>
      <c r="B100" s="29" t="s">
        <v>55</v>
      </c>
      <c r="C100" s="90"/>
      <c r="D100" s="84" t="s">
        <v>15</v>
      </c>
      <c r="E100" s="84">
        <v>800</v>
      </c>
      <c r="F100" s="95">
        <v>0</v>
      </c>
      <c r="G100" s="68">
        <v>0.08</v>
      </c>
      <c r="H100" s="48">
        <f>F100*G100+F100</f>
        <v>0</v>
      </c>
      <c r="I100" s="49">
        <f>E100*F100</f>
        <v>0</v>
      </c>
      <c r="J100" s="49">
        <f>E100*H100</f>
        <v>0</v>
      </c>
      <c r="K100" s="57">
        <f>J100-I100</f>
        <v>0</v>
      </c>
    </row>
    <row r="101" spans="1:10" ht="25.5">
      <c r="A101" s="85"/>
      <c r="B101" s="27" t="s">
        <v>117</v>
      </c>
      <c r="C101" s="91"/>
      <c r="D101" s="85"/>
      <c r="E101" s="85"/>
      <c r="F101" s="96"/>
      <c r="G101" s="58"/>
      <c r="H101" s="59"/>
      <c r="I101" s="60"/>
      <c r="J101" s="60"/>
    </row>
    <row r="102" spans="1:10" ht="14.25">
      <c r="A102" s="85"/>
      <c r="B102" s="27" t="s">
        <v>56</v>
      </c>
      <c r="C102" s="91"/>
      <c r="D102" s="85"/>
      <c r="E102" s="85"/>
      <c r="F102" s="96"/>
      <c r="G102" s="58"/>
      <c r="H102" s="59"/>
      <c r="I102" s="60"/>
      <c r="J102" s="60"/>
    </row>
    <row r="103" spans="1:10" ht="14.25">
      <c r="A103" s="85"/>
      <c r="B103" s="27" t="s">
        <v>57</v>
      </c>
      <c r="C103" s="91"/>
      <c r="D103" s="85"/>
      <c r="E103" s="85"/>
      <c r="F103" s="96"/>
      <c r="G103" s="58"/>
      <c r="H103" s="59"/>
      <c r="I103" s="60"/>
      <c r="J103" s="60"/>
    </row>
    <row r="104" spans="1:10" ht="63.75">
      <c r="A104" s="85"/>
      <c r="B104" s="27" t="s">
        <v>52</v>
      </c>
      <c r="C104" s="91"/>
      <c r="D104" s="85"/>
      <c r="E104" s="85"/>
      <c r="F104" s="96"/>
      <c r="G104" s="58"/>
      <c r="H104" s="59"/>
      <c r="I104" s="60"/>
      <c r="J104" s="60"/>
    </row>
    <row r="105" spans="1:10" ht="14.25">
      <c r="A105" s="86"/>
      <c r="B105" s="28" t="s">
        <v>53</v>
      </c>
      <c r="C105" s="92"/>
      <c r="D105" s="86"/>
      <c r="E105" s="86"/>
      <c r="F105" s="97"/>
      <c r="G105" s="61"/>
      <c r="H105" s="62"/>
      <c r="I105" s="63"/>
      <c r="J105" s="63"/>
    </row>
    <row r="106" spans="1:11" ht="14.25">
      <c r="A106" s="84" t="s">
        <v>58</v>
      </c>
      <c r="B106" s="29" t="s">
        <v>59</v>
      </c>
      <c r="C106" s="87"/>
      <c r="D106" s="84" t="s">
        <v>15</v>
      </c>
      <c r="E106" s="84">
        <v>800</v>
      </c>
      <c r="F106" s="95">
        <v>0</v>
      </c>
      <c r="G106" s="68">
        <v>0.08</v>
      </c>
      <c r="H106" s="48">
        <f>F106*G106+F106</f>
        <v>0</v>
      </c>
      <c r="I106" s="49">
        <f>E106*F106</f>
        <v>0</v>
      </c>
      <c r="J106" s="49">
        <f>E106*H106</f>
        <v>0</v>
      </c>
      <c r="K106" s="57">
        <f>J106-I106</f>
        <v>0</v>
      </c>
    </row>
    <row r="107" spans="1:10" ht="25.5">
      <c r="A107" s="85"/>
      <c r="B107" s="27" t="s">
        <v>118</v>
      </c>
      <c r="C107" s="88"/>
      <c r="D107" s="85"/>
      <c r="E107" s="85"/>
      <c r="F107" s="96"/>
      <c r="G107" s="58"/>
      <c r="H107" s="59"/>
      <c r="I107" s="60"/>
      <c r="J107" s="60"/>
    </row>
    <row r="108" spans="1:10" ht="14.25">
      <c r="A108" s="85"/>
      <c r="B108" s="27" t="s">
        <v>60</v>
      </c>
      <c r="C108" s="88"/>
      <c r="D108" s="85"/>
      <c r="E108" s="85"/>
      <c r="F108" s="96"/>
      <c r="G108" s="58"/>
      <c r="H108" s="59"/>
      <c r="I108" s="60"/>
      <c r="J108" s="60"/>
    </row>
    <row r="109" spans="1:10" ht="25.5">
      <c r="A109" s="85"/>
      <c r="B109" s="27" t="s">
        <v>61</v>
      </c>
      <c r="C109" s="88"/>
      <c r="D109" s="85"/>
      <c r="E109" s="85"/>
      <c r="F109" s="96"/>
      <c r="G109" s="58"/>
      <c r="H109" s="59"/>
      <c r="I109" s="60"/>
      <c r="J109" s="60"/>
    </row>
    <row r="110" spans="1:10" ht="14.25">
      <c r="A110" s="85"/>
      <c r="B110" s="27" t="s">
        <v>119</v>
      </c>
      <c r="C110" s="88"/>
      <c r="D110" s="85"/>
      <c r="E110" s="85"/>
      <c r="F110" s="96"/>
      <c r="G110" s="58"/>
      <c r="H110" s="59"/>
      <c r="I110" s="60"/>
      <c r="J110" s="60"/>
    </row>
    <row r="111" spans="1:10" ht="63.75">
      <c r="A111" s="85"/>
      <c r="B111" s="27" t="s">
        <v>52</v>
      </c>
      <c r="C111" s="88"/>
      <c r="D111" s="85"/>
      <c r="E111" s="85"/>
      <c r="F111" s="96"/>
      <c r="G111" s="58"/>
      <c r="H111" s="59"/>
      <c r="I111" s="60"/>
      <c r="J111" s="60"/>
    </row>
    <row r="112" spans="1:10" ht="14.25">
      <c r="A112" s="86"/>
      <c r="B112" s="28" t="s">
        <v>53</v>
      </c>
      <c r="C112" s="89"/>
      <c r="D112" s="86"/>
      <c r="E112" s="86"/>
      <c r="F112" s="97"/>
      <c r="G112" s="61"/>
      <c r="H112" s="62"/>
      <c r="I112" s="63"/>
      <c r="J112" s="63"/>
    </row>
    <row r="113" spans="1:11" ht="14.25">
      <c r="A113" s="84" t="s">
        <v>62</v>
      </c>
      <c r="B113" s="29" t="s">
        <v>63</v>
      </c>
      <c r="C113" s="87"/>
      <c r="D113" s="84" t="s">
        <v>15</v>
      </c>
      <c r="E113" s="84">
        <v>100</v>
      </c>
      <c r="F113" s="95">
        <v>0</v>
      </c>
      <c r="G113" s="68">
        <v>0.08</v>
      </c>
      <c r="H113" s="48">
        <f>F113*G113+F113</f>
        <v>0</v>
      </c>
      <c r="I113" s="49">
        <f>E113*F113</f>
        <v>0</v>
      </c>
      <c r="J113" s="49">
        <f>E113*H113</f>
        <v>0</v>
      </c>
      <c r="K113" s="57">
        <f>J113-I113</f>
        <v>0</v>
      </c>
    </row>
    <row r="114" spans="1:10" ht="25.5">
      <c r="A114" s="85"/>
      <c r="B114" s="27" t="s">
        <v>120</v>
      </c>
      <c r="C114" s="88"/>
      <c r="D114" s="85"/>
      <c r="E114" s="85"/>
      <c r="F114" s="96"/>
      <c r="G114" s="58"/>
      <c r="H114" s="60"/>
      <c r="I114" s="60"/>
      <c r="J114" s="60"/>
    </row>
    <row r="115" spans="1:10" ht="25.5">
      <c r="A115" s="85"/>
      <c r="B115" s="27" t="s">
        <v>64</v>
      </c>
      <c r="C115" s="88"/>
      <c r="D115" s="85"/>
      <c r="E115" s="85"/>
      <c r="F115" s="96"/>
      <c r="G115" s="58"/>
      <c r="H115" s="60"/>
      <c r="I115" s="60"/>
      <c r="J115" s="60"/>
    </row>
    <row r="116" spans="1:10" ht="14.25">
      <c r="A116" s="85"/>
      <c r="B116" s="27" t="s">
        <v>65</v>
      </c>
      <c r="C116" s="88"/>
      <c r="D116" s="85"/>
      <c r="E116" s="85"/>
      <c r="F116" s="96"/>
      <c r="G116" s="58"/>
      <c r="H116" s="60"/>
      <c r="I116" s="60"/>
      <c r="J116" s="60"/>
    </row>
    <row r="117" spans="1:10" ht="14.25">
      <c r="A117" s="85"/>
      <c r="B117" s="27" t="s">
        <v>66</v>
      </c>
      <c r="C117" s="88"/>
      <c r="D117" s="85"/>
      <c r="E117" s="85"/>
      <c r="F117" s="96"/>
      <c r="G117" s="58"/>
      <c r="H117" s="60"/>
      <c r="I117" s="60"/>
      <c r="J117" s="60"/>
    </row>
    <row r="118" spans="1:10" ht="63.75">
      <c r="A118" s="85"/>
      <c r="B118" s="27" t="s">
        <v>52</v>
      </c>
      <c r="C118" s="88"/>
      <c r="D118" s="85"/>
      <c r="E118" s="85"/>
      <c r="F118" s="96"/>
      <c r="G118" s="58"/>
      <c r="H118" s="60"/>
      <c r="I118" s="60"/>
      <c r="J118" s="60"/>
    </row>
    <row r="119" spans="1:10" ht="14.25">
      <c r="A119" s="86"/>
      <c r="B119" s="28" t="s">
        <v>53</v>
      </c>
      <c r="C119" s="89"/>
      <c r="D119" s="86"/>
      <c r="E119" s="86"/>
      <c r="F119" s="97"/>
      <c r="G119" s="61"/>
      <c r="H119" s="63"/>
      <c r="I119" s="63"/>
      <c r="J119" s="63"/>
    </row>
    <row r="120" spans="1:11" ht="14.25">
      <c r="A120" s="84" t="s">
        <v>67</v>
      </c>
      <c r="B120" s="29" t="s">
        <v>68</v>
      </c>
      <c r="C120" s="87"/>
      <c r="D120" s="84" t="s">
        <v>15</v>
      </c>
      <c r="E120" s="84">
        <v>50</v>
      </c>
      <c r="F120" s="95">
        <v>0</v>
      </c>
      <c r="G120" s="68">
        <v>0.08</v>
      </c>
      <c r="H120" s="48">
        <f>F120*G120+F120</f>
        <v>0</v>
      </c>
      <c r="I120" s="49">
        <f>E120*F120</f>
        <v>0</v>
      </c>
      <c r="J120" s="49">
        <f>E120*H120</f>
        <v>0</v>
      </c>
      <c r="K120" s="57">
        <f>J120-I120</f>
        <v>0</v>
      </c>
    </row>
    <row r="121" spans="1:10" ht="25.5">
      <c r="A121" s="85"/>
      <c r="B121" s="27" t="s">
        <v>69</v>
      </c>
      <c r="C121" s="88"/>
      <c r="D121" s="85"/>
      <c r="E121" s="85"/>
      <c r="F121" s="96"/>
      <c r="G121" s="58"/>
      <c r="H121" s="60"/>
      <c r="I121" s="60"/>
      <c r="J121" s="60"/>
    </row>
    <row r="122" spans="1:10" ht="13.5" customHeight="1">
      <c r="A122" s="85"/>
      <c r="B122" s="27" t="s">
        <v>121</v>
      </c>
      <c r="C122" s="88"/>
      <c r="D122" s="85"/>
      <c r="E122" s="85"/>
      <c r="F122" s="96"/>
      <c r="G122" s="58"/>
      <c r="H122" s="60"/>
      <c r="I122" s="60"/>
      <c r="J122" s="60"/>
    </row>
    <row r="123" spans="1:10" ht="14.25">
      <c r="A123" s="85"/>
      <c r="B123" s="27" t="s">
        <v>70</v>
      </c>
      <c r="C123" s="88"/>
      <c r="D123" s="85"/>
      <c r="E123" s="85"/>
      <c r="F123" s="96"/>
      <c r="G123" s="58"/>
      <c r="H123" s="60"/>
      <c r="I123" s="60"/>
      <c r="J123" s="60"/>
    </row>
    <row r="124" spans="1:10" ht="63.75">
      <c r="A124" s="85"/>
      <c r="B124" s="27" t="s">
        <v>52</v>
      </c>
      <c r="C124" s="88"/>
      <c r="D124" s="85"/>
      <c r="E124" s="85"/>
      <c r="F124" s="96"/>
      <c r="G124" s="58"/>
      <c r="H124" s="60"/>
      <c r="I124" s="60"/>
      <c r="J124" s="60"/>
    </row>
    <row r="125" spans="1:10" ht="14.25">
      <c r="A125" s="86"/>
      <c r="B125" s="28" t="s">
        <v>53</v>
      </c>
      <c r="C125" s="89"/>
      <c r="D125" s="86"/>
      <c r="E125" s="86"/>
      <c r="F125" s="97"/>
      <c r="G125" s="61"/>
      <c r="H125" s="63"/>
      <c r="I125" s="63"/>
      <c r="J125" s="63"/>
    </row>
    <row r="126" spans="1:11" ht="14.25">
      <c r="A126" s="30" t="s">
        <v>71</v>
      </c>
      <c r="B126" s="28" t="s">
        <v>72</v>
      </c>
      <c r="C126" s="7"/>
      <c r="D126" s="28" t="s">
        <v>11</v>
      </c>
      <c r="E126" s="28">
        <v>400</v>
      </c>
      <c r="F126" s="47">
        <v>0</v>
      </c>
      <c r="G126" s="68">
        <v>0.08</v>
      </c>
      <c r="H126" s="48">
        <f>F126*G126+F126</f>
        <v>0</v>
      </c>
      <c r="I126" s="49">
        <f>E126*F126</f>
        <v>0</v>
      </c>
      <c r="J126" s="49">
        <f>E126*H126</f>
        <v>0</v>
      </c>
      <c r="K126" s="57">
        <f>J126-I126</f>
        <v>0</v>
      </c>
    </row>
    <row r="127" spans="1:11" ht="14.25">
      <c r="A127" s="84" t="s">
        <v>73</v>
      </c>
      <c r="B127" s="27" t="s">
        <v>123</v>
      </c>
      <c r="C127" s="87"/>
      <c r="D127" s="84" t="s">
        <v>11</v>
      </c>
      <c r="E127" s="84">
        <v>1000</v>
      </c>
      <c r="F127" s="95">
        <v>0</v>
      </c>
      <c r="G127" s="68">
        <v>0.08</v>
      </c>
      <c r="H127" s="48">
        <f>F127*G127+F127</f>
        <v>0</v>
      </c>
      <c r="I127" s="49">
        <f>E127*F127</f>
        <v>0</v>
      </c>
      <c r="J127" s="49">
        <f>E127*H127</f>
        <v>0</v>
      </c>
      <c r="K127" s="57">
        <f>J127-I127</f>
        <v>0</v>
      </c>
    </row>
    <row r="128" spans="1:10" ht="63.75">
      <c r="A128" s="85"/>
      <c r="B128" s="27" t="s">
        <v>52</v>
      </c>
      <c r="C128" s="88"/>
      <c r="D128" s="85"/>
      <c r="E128" s="85"/>
      <c r="F128" s="96"/>
      <c r="G128" s="58"/>
      <c r="H128" s="60"/>
      <c r="I128" s="60"/>
      <c r="J128" s="60"/>
    </row>
    <row r="129" spans="1:10" ht="14.25">
      <c r="A129" s="86"/>
      <c r="B129" s="28" t="s">
        <v>53</v>
      </c>
      <c r="C129" s="89"/>
      <c r="D129" s="86"/>
      <c r="E129" s="86"/>
      <c r="F129" s="97"/>
      <c r="G129" s="61"/>
      <c r="H129" s="63"/>
      <c r="I129" s="63"/>
      <c r="J129" s="63"/>
    </row>
    <row r="130" spans="1:11" ht="25.5">
      <c r="A130" s="84" t="s">
        <v>74</v>
      </c>
      <c r="B130" s="27" t="s">
        <v>122</v>
      </c>
      <c r="C130" s="87"/>
      <c r="D130" s="84" t="s">
        <v>15</v>
      </c>
      <c r="E130" s="84">
        <v>500</v>
      </c>
      <c r="F130" s="95">
        <v>0</v>
      </c>
      <c r="G130" s="68">
        <v>0.08</v>
      </c>
      <c r="H130" s="48">
        <f>F130*G130+F130</f>
        <v>0</v>
      </c>
      <c r="I130" s="49">
        <f>E130*F130</f>
        <v>0</v>
      </c>
      <c r="J130" s="49">
        <f>E130*H130</f>
        <v>0</v>
      </c>
      <c r="K130" s="57">
        <f>J130-I130</f>
        <v>0</v>
      </c>
    </row>
    <row r="131" spans="1:10" ht="14.25">
      <c r="A131" s="85"/>
      <c r="B131" s="27" t="s">
        <v>75</v>
      </c>
      <c r="C131" s="88"/>
      <c r="D131" s="85"/>
      <c r="E131" s="85"/>
      <c r="F131" s="96"/>
      <c r="G131" s="58"/>
      <c r="H131" s="60"/>
      <c r="I131" s="60"/>
      <c r="J131" s="60"/>
    </row>
    <row r="132" spans="1:10" ht="14.25">
      <c r="A132" s="86"/>
      <c r="B132" s="28"/>
      <c r="C132" s="89"/>
      <c r="D132" s="86"/>
      <c r="E132" s="86"/>
      <c r="F132" s="97"/>
      <c r="G132" s="61"/>
      <c r="H132" s="63"/>
      <c r="I132" s="63"/>
      <c r="J132" s="63"/>
    </row>
    <row r="133" spans="1:11" ht="14.25">
      <c r="A133" s="84" t="s">
        <v>76</v>
      </c>
      <c r="B133" s="27" t="s">
        <v>77</v>
      </c>
      <c r="C133" s="87"/>
      <c r="D133" s="84" t="s">
        <v>11</v>
      </c>
      <c r="E133" s="84">
        <v>100</v>
      </c>
      <c r="F133" s="95">
        <v>0</v>
      </c>
      <c r="G133" s="68">
        <v>0.08</v>
      </c>
      <c r="H133" s="48">
        <f>F133*G133+F133</f>
        <v>0</v>
      </c>
      <c r="I133" s="49">
        <f>E133*F133</f>
        <v>0</v>
      </c>
      <c r="J133" s="49">
        <f>E133*H133</f>
        <v>0</v>
      </c>
      <c r="K133" s="57">
        <f>J133-I133</f>
        <v>0</v>
      </c>
    </row>
    <row r="134" spans="1:10" ht="63.75">
      <c r="A134" s="85"/>
      <c r="B134" s="27" t="s">
        <v>78</v>
      </c>
      <c r="C134" s="88"/>
      <c r="D134" s="85"/>
      <c r="E134" s="85"/>
      <c r="F134" s="96"/>
      <c r="G134" s="58"/>
      <c r="H134" s="59"/>
      <c r="I134" s="60"/>
      <c r="J134" s="60"/>
    </row>
    <row r="135" spans="1:10" ht="14.25">
      <c r="A135" s="86"/>
      <c r="B135" s="28"/>
      <c r="C135" s="89"/>
      <c r="D135" s="86"/>
      <c r="E135" s="86"/>
      <c r="F135" s="97"/>
      <c r="G135" s="61"/>
      <c r="H135" s="62"/>
      <c r="I135" s="63"/>
      <c r="J135" s="63"/>
    </row>
    <row r="136" spans="1:11" ht="14.25">
      <c r="A136" s="84" t="s">
        <v>79</v>
      </c>
      <c r="B136" s="27" t="s">
        <v>80</v>
      </c>
      <c r="C136" s="87"/>
      <c r="D136" s="84" t="s">
        <v>11</v>
      </c>
      <c r="E136" s="84">
        <v>1300</v>
      </c>
      <c r="F136" s="95">
        <v>0</v>
      </c>
      <c r="G136" s="68">
        <v>0.08</v>
      </c>
      <c r="H136" s="48">
        <f>F136*G136+F136</f>
        <v>0</v>
      </c>
      <c r="I136" s="49">
        <f>E136*F136</f>
        <v>0</v>
      </c>
      <c r="J136" s="49">
        <f>E136*H136</f>
        <v>0</v>
      </c>
      <c r="K136" s="57">
        <f>J136-I136</f>
        <v>0</v>
      </c>
    </row>
    <row r="137" spans="1:10" ht="63.75">
      <c r="A137" s="85"/>
      <c r="B137" s="27" t="s">
        <v>78</v>
      </c>
      <c r="C137" s="88"/>
      <c r="D137" s="85"/>
      <c r="E137" s="85"/>
      <c r="F137" s="96"/>
      <c r="G137" s="58"/>
      <c r="H137" s="59"/>
      <c r="I137" s="60"/>
      <c r="J137" s="60"/>
    </row>
    <row r="138" spans="1:10" ht="14.25">
      <c r="A138" s="86"/>
      <c r="B138" s="28" t="s">
        <v>81</v>
      </c>
      <c r="C138" s="89"/>
      <c r="D138" s="86"/>
      <c r="E138" s="86"/>
      <c r="F138" s="97"/>
      <c r="G138" s="61"/>
      <c r="H138" s="62"/>
      <c r="I138" s="63"/>
      <c r="J138" s="63"/>
    </row>
    <row r="139" spans="1:11" ht="25.5">
      <c r="A139" s="30" t="s">
        <v>82</v>
      </c>
      <c r="B139" s="28" t="s">
        <v>83</v>
      </c>
      <c r="C139" s="6"/>
      <c r="D139" s="28" t="s">
        <v>15</v>
      </c>
      <c r="E139" s="28">
        <v>5</v>
      </c>
      <c r="F139" s="47">
        <v>0</v>
      </c>
      <c r="G139" s="68">
        <v>0.08</v>
      </c>
      <c r="H139" s="48">
        <f>F139*G139+F139</f>
        <v>0</v>
      </c>
      <c r="I139" s="49">
        <f>E139*F139</f>
        <v>0</v>
      </c>
      <c r="J139" s="49">
        <f>E139*H139</f>
        <v>0</v>
      </c>
      <c r="K139" s="57">
        <f>J139-I139</f>
        <v>0</v>
      </c>
    </row>
    <row r="140" spans="1:11" ht="25.5">
      <c r="A140" s="30" t="s">
        <v>84</v>
      </c>
      <c r="B140" s="28" t="s">
        <v>85</v>
      </c>
      <c r="C140" s="6"/>
      <c r="D140" s="28" t="s">
        <v>15</v>
      </c>
      <c r="E140" s="28">
        <v>5</v>
      </c>
      <c r="F140" s="47">
        <v>0</v>
      </c>
      <c r="G140" s="68">
        <v>0.08</v>
      </c>
      <c r="H140" s="48">
        <f>F140*G140+F140</f>
        <v>0</v>
      </c>
      <c r="I140" s="49">
        <f>E140*F140</f>
        <v>0</v>
      </c>
      <c r="J140" s="49">
        <f>E140*H140</f>
        <v>0</v>
      </c>
      <c r="K140" s="57">
        <f>J140-I140</f>
        <v>0</v>
      </c>
    </row>
    <row r="141" spans="1:11" ht="25.5">
      <c r="A141" s="30" t="s">
        <v>86</v>
      </c>
      <c r="B141" s="28" t="s">
        <v>87</v>
      </c>
      <c r="C141" s="6"/>
      <c r="D141" s="28" t="s">
        <v>15</v>
      </c>
      <c r="E141" s="28">
        <v>30</v>
      </c>
      <c r="F141" s="47">
        <v>0</v>
      </c>
      <c r="G141" s="68">
        <v>0.08</v>
      </c>
      <c r="H141" s="48">
        <f>F141*G141+F141</f>
        <v>0</v>
      </c>
      <c r="I141" s="49">
        <f>E141*F141</f>
        <v>0</v>
      </c>
      <c r="J141" s="49">
        <f>E141*H141</f>
        <v>0</v>
      </c>
      <c r="K141" s="57">
        <f>J141-I141</f>
        <v>0</v>
      </c>
    </row>
    <row r="142" spans="1:11" ht="17.25" customHeight="1">
      <c r="A142" s="84" t="s">
        <v>88</v>
      </c>
      <c r="B142" s="84" t="s">
        <v>89</v>
      </c>
      <c r="C142" s="87"/>
      <c r="D142" s="84" t="s">
        <v>15</v>
      </c>
      <c r="E142" s="84">
        <v>400</v>
      </c>
      <c r="F142" s="95">
        <v>0</v>
      </c>
      <c r="G142" s="68">
        <v>0.08</v>
      </c>
      <c r="H142" s="48">
        <f>F142*G142+F142</f>
        <v>0</v>
      </c>
      <c r="I142" s="49">
        <f>E142*F142</f>
        <v>0</v>
      </c>
      <c r="J142" s="49">
        <f>E142*H142</f>
        <v>0</v>
      </c>
      <c r="K142" s="57">
        <f>J142-I142</f>
        <v>0</v>
      </c>
    </row>
    <row r="143" spans="1:10" ht="14.25">
      <c r="A143" s="86"/>
      <c r="B143" s="86"/>
      <c r="C143" s="89"/>
      <c r="D143" s="86"/>
      <c r="E143" s="86"/>
      <c r="F143" s="97"/>
      <c r="G143" s="61"/>
      <c r="H143" s="62"/>
      <c r="I143" s="63"/>
      <c r="J143" s="63"/>
    </row>
    <row r="144" spans="1:11" ht="76.5">
      <c r="A144" s="84" t="s">
        <v>90</v>
      </c>
      <c r="B144" s="27" t="s">
        <v>91</v>
      </c>
      <c r="C144" s="87"/>
      <c r="D144" s="84" t="s">
        <v>15</v>
      </c>
      <c r="E144" s="84">
        <v>300</v>
      </c>
      <c r="F144" s="95">
        <v>0</v>
      </c>
      <c r="G144" s="68">
        <v>0.08</v>
      </c>
      <c r="H144" s="48">
        <f>F144*G144+F144</f>
        <v>0</v>
      </c>
      <c r="I144" s="49">
        <f>E144*F144</f>
        <v>0</v>
      </c>
      <c r="J144" s="49">
        <f>E144*H144</f>
        <v>0</v>
      </c>
      <c r="K144" s="57">
        <f>J144-I144</f>
        <v>0</v>
      </c>
    </row>
    <row r="145" spans="1:10" ht="14.25">
      <c r="A145" s="86"/>
      <c r="B145" s="28" t="s">
        <v>53</v>
      </c>
      <c r="C145" s="89"/>
      <c r="D145" s="86"/>
      <c r="E145" s="86"/>
      <c r="F145" s="97"/>
      <c r="G145" s="61"/>
      <c r="H145" s="62"/>
      <c r="I145" s="63"/>
      <c r="J145" s="63"/>
    </row>
    <row r="146" spans="1:11" ht="76.5">
      <c r="A146" s="84" t="s">
        <v>92</v>
      </c>
      <c r="B146" s="27" t="s">
        <v>93</v>
      </c>
      <c r="C146" s="87"/>
      <c r="D146" s="84" t="s">
        <v>15</v>
      </c>
      <c r="E146" s="84">
        <v>200</v>
      </c>
      <c r="F146" s="95">
        <v>0</v>
      </c>
      <c r="G146" s="68">
        <v>0.08</v>
      </c>
      <c r="H146" s="48">
        <f>F146*G146+F146</f>
        <v>0</v>
      </c>
      <c r="I146" s="49">
        <f>E146*F146</f>
        <v>0</v>
      </c>
      <c r="J146" s="49">
        <f>E146*H146</f>
        <v>0</v>
      </c>
      <c r="K146" s="57">
        <f>J146-I146</f>
        <v>0</v>
      </c>
    </row>
    <row r="147" spans="1:10" ht="14.25">
      <c r="A147" s="86"/>
      <c r="B147" s="28" t="s">
        <v>53</v>
      </c>
      <c r="C147" s="89"/>
      <c r="D147" s="86"/>
      <c r="E147" s="86"/>
      <c r="F147" s="97"/>
      <c r="G147" s="61"/>
      <c r="H147" s="62"/>
      <c r="I147" s="63"/>
      <c r="J147" s="63"/>
    </row>
    <row r="148" spans="1:11" ht="14.25">
      <c r="A148" s="84" t="s">
        <v>94</v>
      </c>
      <c r="B148" s="27" t="s">
        <v>95</v>
      </c>
      <c r="C148" s="87"/>
      <c r="D148" s="84" t="s">
        <v>15</v>
      </c>
      <c r="E148" s="84">
        <v>1000</v>
      </c>
      <c r="F148" s="95">
        <v>0</v>
      </c>
      <c r="G148" s="68">
        <v>0.08</v>
      </c>
      <c r="H148" s="48">
        <f>F148*G148+F148</f>
        <v>0</v>
      </c>
      <c r="I148" s="49">
        <f>E148*F148</f>
        <v>0</v>
      </c>
      <c r="J148" s="49">
        <f>E148*H148</f>
        <v>0</v>
      </c>
      <c r="K148" s="57">
        <f>J148-I148</f>
        <v>0</v>
      </c>
    </row>
    <row r="149" spans="1:10" ht="63.75">
      <c r="A149" s="85"/>
      <c r="B149" s="27" t="s">
        <v>96</v>
      </c>
      <c r="C149" s="88"/>
      <c r="D149" s="85"/>
      <c r="E149" s="85"/>
      <c r="F149" s="96"/>
      <c r="G149" s="58"/>
      <c r="H149" s="59"/>
      <c r="I149" s="60"/>
      <c r="J149" s="60"/>
    </row>
    <row r="150" spans="1:10" ht="14.25">
      <c r="A150" s="86"/>
      <c r="B150" s="28" t="s">
        <v>53</v>
      </c>
      <c r="C150" s="89"/>
      <c r="D150" s="86"/>
      <c r="E150" s="86"/>
      <c r="F150" s="97"/>
      <c r="G150" s="61"/>
      <c r="H150" s="62"/>
      <c r="I150" s="63"/>
      <c r="J150" s="63"/>
    </row>
    <row r="151" spans="1:11" ht="14.25">
      <c r="A151" s="84" t="s">
        <v>97</v>
      </c>
      <c r="B151" s="27" t="s">
        <v>98</v>
      </c>
      <c r="C151" s="87"/>
      <c r="D151" s="84" t="s">
        <v>15</v>
      </c>
      <c r="E151" s="84">
        <v>800</v>
      </c>
      <c r="F151" s="95">
        <v>0</v>
      </c>
      <c r="G151" s="68">
        <v>0.08</v>
      </c>
      <c r="H151" s="48">
        <f>F151*G151+F151</f>
        <v>0</v>
      </c>
      <c r="I151" s="49">
        <f>E151*F151</f>
        <v>0</v>
      </c>
      <c r="J151" s="49">
        <f>E151*H151</f>
        <v>0</v>
      </c>
      <c r="K151" s="57">
        <f>J151-I151</f>
        <v>0</v>
      </c>
    </row>
    <row r="152" spans="1:10" ht="63.75">
      <c r="A152" s="85"/>
      <c r="B152" s="27" t="s">
        <v>96</v>
      </c>
      <c r="C152" s="88"/>
      <c r="D152" s="85"/>
      <c r="E152" s="85"/>
      <c r="F152" s="96"/>
      <c r="G152" s="58"/>
      <c r="H152" s="59"/>
      <c r="I152" s="60"/>
      <c r="J152" s="60"/>
    </row>
    <row r="153" spans="1:10" ht="14.25">
      <c r="A153" s="86"/>
      <c r="B153" s="28" t="s">
        <v>53</v>
      </c>
      <c r="C153" s="89"/>
      <c r="D153" s="86"/>
      <c r="E153" s="86"/>
      <c r="F153" s="97"/>
      <c r="G153" s="61"/>
      <c r="H153" s="62"/>
      <c r="I153" s="63"/>
      <c r="J153" s="63"/>
    </row>
    <row r="154" spans="1:11" ht="14.25">
      <c r="A154" s="84" t="s">
        <v>99</v>
      </c>
      <c r="B154" s="27" t="s">
        <v>100</v>
      </c>
      <c r="C154" s="87"/>
      <c r="D154" s="84" t="s">
        <v>15</v>
      </c>
      <c r="E154" s="84">
        <v>400</v>
      </c>
      <c r="F154" s="95">
        <v>0</v>
      </c>
      <c r="G154" s="68">
        <v>0.08</v>
      </c>
      <c r="H154" s="48">
        <f>F154*G154+F154</f>
        <v>0</v>
      </c>
      <c r="I154" s="49">
        <f>E154*F154</f>
        <v>0</v>
      </c>
      <c r="J154" s="49">
        <f>E154*H154</f>
        <v>0</v>
      </c>
      <c r="K154" s="57">
        <f>J154-I154</f>
        <v>0</v>
      </c>
    </row>
    <row r="155" spans="1:10" ht="63.75">
      <c r="A155" s="85"/>
      <c r="B155" s="27" t="s">
        <v>96</v>
      </c>
      <c r="C155" s="88"/>
      <c r="D155" s="85"/>
      <c r="E155" s="85"/>
      <c r="F155" s="96"/>
      <c r="G155" s="58"/>
      <c r="H155" s="59"/>
      <c r="I155" s="60"/>
      <c r="J155" s="60"/>
    </row>
    <row r="156" spans="1:10" ht="14.25">
      <c r="A156" s="86"/>
      <c r="B156" s="28" t="s">
        <v>53</v>
      </c>
      <c r="C156" s="89"/>
      <c r="D156" s="86"/>
      <c r="E156" s="86"/>
      <c r="F156" s="97"/>
      <c r="G156" s="61"/>
      <c r="H156" s="62"/>
      <c r="I156" s="63"/>
      <c r="J156" s="63"/>
    </row>
    <row r="157" spans="1:11" ht="14.25">
      <c r="A157" s="84" t="s">
        <v>101</v>
      </c>
      <c r="B157" s="27" t="s">
        <v>102</v>
      </c>
      <c r="C157" s="87"/>
      <c r="D157" s="84" t="s">
        <v>15</v>
      </c>
      <c r="E157" s="84">
        <v>400</v>
      </c>
      <c r="F157" s="95">
        <v>0</v>
      </c>
      <c r="G157" s="68">
        <v>0.08</v>
      </c>
      <c r="H157" s="48">
        <f>F157*G157+F157</f>
        <v>0</v>
      </c>
      <c r="I157" s="49">
        <f>E157*F157</f>
        <v>0</v>
      </c>
      <c r="J157" s="49">
        <f>E157*H157</f>
        <v>0</v>
      </c>
      <c r="K157" s="57">
        <f>J157-I157</f>
        <v>0</v>
      </c>
    </row>
    <row r="158" spans="1:10" ht="63.75">
      <c r="A158" s="85"/>
      <c r="B158" s="27" t="s">
        <v>96</v>
      </c>
      <c r="C158" s="88"/>
      <c r="D158" s="85"/>
      <c r="E158" s="85"/>
      <c r="F158" s="96"/>
      <c r="G158" s="58"/>
      <c r="H158" s="60"/>
      <c r="I158" s="60"/>
      <c r="J158" s="60"/>
    </row>
    <row r="159" spans="1:10" ht="14.25">
      <c r="A159" s="86"/>
      <c r="B159" s="28" t="s">
        <v>53</v>
      </c>
      <c r="C159" s="89"/>
      <c r="D159" s="86"/>
      <c r="E159" s="86"/>
      <c r="F159" s="97"/>
      <c r="G159" s="61"/>
      <c r="H159" s="63"/>
      <c r="I159" s="63"/>
      <c r="J159" s="63"/>
    </row>
    <row r="160" spans="1:11" ht="14.25">
      <c r="A160" s="84" t="s">
        <v>103</v>
      </c>
      <c r="B160" s="27" t="s">
        <v>104</v>
      </c>
      <c r="C160" s="87"/>
      <c r="D160" s="84" t="s">
        <v>15</v>
      </c>
      <c r="E160" s="84">
        <v>400</v>
      </c>
      <c r="F160" s="95">
        <v>0</v>
      </c>
      <c r="G160" s="68">
        <v>0.08</v>
      </c>
      <c r="H160" s="48">
        <f>F160*G160+F160</f>
        <v>0</v>
      </c>
      <c r="I160" s="49">
        <f>E160*F160</f>
        <v>0</v>
      </c>
      <c r="J160" s="49">
        <f>E160*H160</f>
        <v>0</v>
      </c>
      <c r="K160" s="57">
        <f>J160-I160</f>
        <v>0</v>
      </c>
    </row>
    <row r="161" spans="1:10" ht="76.5">
      <c r="A161" s="85"/>
      <c r="B161" s="27" t="s">
        <v>105</v>
      </c>
      <c r="C161" s="88"/>
      <c r="D161" s="85"/>
      <c r="E161" s="85"/>
      <c r="F161" s="96"/>
      <c r="G161" s="58"/>
      <c r="H161" s="60"/>
      <c r="I161" s="60"/>
      <c r="J161" s="60"/>
    </row>
    <row r="162" spans="1:10" ht="14.25">
      <c r="A162" s="86"/>
      <c r="B162" s="28" t="s">
        <v>106</v>
      </c>
      <c r="C162" s="89"/>
      <c r="D162" s="86"/>
      <c r="E162" s="86"/>
      <c r="F162" s="97"/>
      <c r="G162" s="61"/>
      <c r="H162" s="63"/>
      <c r="I162" s="63"/>
      <c r="J162" s="63"/>
    </row>
    <row r="163" spans="1:11" ht="76.5">
      <c r="A163" s="84" t="s">
        <v>107</v>
      </c>
      <c r="B163" s="27" t="s">
        <v>108</v>
      </c>
      <c r="C163" s="87"/>
      <c r="D163" s="84" t="s">
        <v>15</v>
      </c>
      <c r="E163" s="84">
        <v>3500</v>
      </c>
      <c r="F163" s="95">
        <v>0</v>
      </c>
      <c r="G163" s="68">
        <v>0.08</v>
      </c>
      <c r="H163" s="48">
        <f>F163*G163+F163</f>
        <v>0</v>
      </c>
      <c r="I163" s="49">
        <f>E163*F163</f>
        <v>0</v>
      </c>
      <c r="J163" s="49">
        <f>E163*H163</f>
        <v>0</v>
      </c>
      <c r="K163" s="57">
        <f>J163-I163</f>
        <v>0</v>
      </c>
    </row>
    <row r="164" spans="1:10" ht="14.25">
      <c r="A164" s="86"/>
      <c r="B164" s="28" t="s">
        <v>53</v>
      </c>
      <c r="C164" s="89"/>
      <c r="D164" s="86"/>
      <c r="E164" s="86"/>
      <c r="F164" s="97"/>
      <c r="G164" s="61"/>
      <c r="H164" s="63"/>
      <c r="I164" s="63"/>
      <c r="J164" s="63"/>
    </row>
    <row r="165" spans="1:11" ht="51">
      <c r="A165" s="30">
        <v>23</v>
      </c>
      <c r="B165" s="28" t="s">
        <v>109</v>
      </c>
      <c r="C165" s="6"/>
      <c r="D165" s="28" t="s">
        <v>15</v>
      </c>
      <c r="E165" s="28">
        <v>1</v>
      </c>
      <c r="F165" s="47">
        <v>0</v>
      </c>
      <c r="G165" s="68">
        <v>0.08</v>
      </c>
      <c r="H165" s="48">
        <f>F165*G165+F165</f>
        <v>0</v>
      </c>
      <c r="I165" s="49">
        <f>E165*F165</f>
        <v>0</v>
      </c>
      <c r="J165" s="49">
        <f>E165*H165</f>
        <v>0</v>
      </c>
      <c r="K165" s="57">
        <f>J165-I165</f>
        <v>0</v>
      </c>
    </row>
    <row r="166" spans="1:11" ht="38.25">
      <c r="A166" s="30">
        <v>24</v>
      </c>
      <c r="B166" s="28" t="s">
        <v>110</v>
      </c>
      <c r="C166" s="6"/>
      <c r="D166" s="28" t="s">
        <v>15</v>
      </c>
      <c r="E166" s="28">
        <v>25</v>
      </c>
      <c r="F166" s="47">
        <v>0</v>
      </c>
      <c r="G166" s="68">
        <v>0.08</v>
      </c>
      <c r="H166" s="48">
        <f>F166*G166+F166</f>
        <v>0</v>
      </c>
      <c r="I166" s="49">
        <f>E166*F166</f>
        <v>0</v>
      </c>
      <c r="J166" s="49">
        <f>E166*H166</f>
        <v>0</v>
      </c>
      <c r="K166" s="57">
        <f>J166-I166</f>
        <v>0</v>
      </c>
    </row>
    <row r="167" spans="1:11" ht="38.25">
      <c r="A167" s="30">
        <v>25</v>
      </c>
      <c r="B167" s="28" t="s">
        <v>111</v>
      </c>
      <c r="C167" s="6"/>
      <c r="D167" s="28" t="s">
        <v>15</v>
      </c>
      <c r="E167" s="28">
        <v>25</v>
      </c>
      <c r="F167" s="47">
        <v>0</v>
      </c>
      <c r="G167" s="68">
        <v>0.08</v>
      </c>
      <c r="H167" s="48">
        <f>F167*G167+F167</f>
        <v>0</v>
      </c>
      <c r="I167" s="49">
        <f>E167*F167</f>
        <v>0</v>
      </c>
      <c r="J167" s="49">
        <f>E167*H167</f>
        <v>0</v>
      </c>
      <c r="K167" s="57">
        <f>J167-I167</f>
        <v>0</v>
      </c>
    </row>
    <row r="168" spans="1:11" ht="89.25">
      <c r="A168" s="84">
        <v>26</v>
      </c>
      <c r="B168" s="27" t="s">
        <v>112</v>
      </c>
      <c r="C168" s="87"/>
      <c r="D168" s="84" t="s">
        <v>11</v>
      </c>
      <c r="E168" s="93">
        <v>500</v>
      </c>
      <c r="F168" s="95">
        <v>0</v>
      </c>
      <c r="G168" s="68">
        <v>0.08</v>
      </c>
      <c r="H168" s="48">
        <f>F168*G168+F168</f>
        <v>0</v>
      </c>
      <c r="I168" s="49">
        <f>E168*F168</f>
        <v>0</v>
      </c>
      <c r="J168" s="49">
        <f>E168*H168</f>
        <v>0</v>
      </c>
      <c r="K168" s="57">
        <f>J168-I168</f>
        <v>0</v>
      </c>
    </row>
    <row r="169" spans="1:11" ht="14.25">
      <c r="A169" s="86"/>
      <c r="B169" s="28" t="s">
        <v>106</v>
      </c>
      <c r="C169" s="89"/>
      <c r="D169" s="86"/>
      <c r="E169" s="94"/>
      <c r="F169" s="97"/>
      <c r="G169" s="65"/>
      <c r="H169" s="48"/>
      <c r="I169" s="49"/>
      <c r="J169" s="49"/>
      <c r="K169" s="57"/>
    </row>
    <row r="170" spans="1:11" ht="14.25">
      <c r="A170" s="30">
        <v>27</v>
      </c>
      <c r="B170" s="28" t="s">
        <v>113</v>
      </c>
      <c r="C170" s="6"/>
      <c r="D170" s="28" t="s">
        <v>11</v>
      </c>
      <c r="E170" s="28">
        <v>600</v>
      </c>
      <c r="F170" s="47">
        <v>0</v>
      </c>
      <c r="G170" s="68">
        <v>0.08</v>
      </c>
      <c r="H170" s="48">
        <f>F170*G170+F170</f>
        <v>0</v>
      </c>
      <c r="I170" s="49">
        <f>E170*F170</f>
        <v>0</v>
      </c>
      <c r="J170" s="49">
        <f>E170*H170</f>
        <v>0</v>
      </c>
      <c r="K170" s="57">
        <f>J170-I170</f>
        <v>0</v>
      </c>
    </row>
    <row r="171" spans="1:11" ht="14.25">
      <c r="A171" s="30">
        <v>28</v>
      </c>
      <c r="B171" s="28" t="s">
        <v>114</v>
      </c>
      <c r="C171" s="6"/>
      <c r="D171" s="28" t="s">
        <v>11</v>
      </c>
      <c r="E171" s="28">
        <v>600</v>
      </c>
      <c r="F171" s="47">
        <v>0</v>
      </c>
      <c r="G171" s="68">
        <v>0.08</v>
      </c>
      <c r="H171" s="48">
        <f>F171*G171+F171</f>
        <v>0</v>
      </c>
      <c r="I171" s="49">
        <f>E171*F171</f>
        <v>0</v>
      </c>
      <c r="J171" s="49">
        <f>E171*H171</f>
        <v>0</v>
      </c>
      <c r="K171" s="57">
        <f>J171-I171</f>
        <v>0</v>
      </c>
    </row>
    <row r="172" spans="1:11" ht="89.25">
      <c r="A172" s="36">
        <v>29</v>
      </c>
      <c r="B172" s="36" t="s">
        <v>124</v>
      </c>
      <c r="C172" s="37"/>
      <c r="D172" s="36" t="s">
        <v>15</v>
      </c>
      <c r="E172" s="36">
        <v>200</v>
      </c>
      <c r="F172" s="47">
        <v>0</v>
      </c>
      <c r="G172" s="69">
        <v>0.08</v>
      </c>
      <c r="H172" s="48">
        <f>F172*G172+F172</f>
        <v>0</v>
      </c>
      <c r="I172" s="49">
        <f>E172*F172</f>
        <v>0</v>
      </c>
      <c r="J172" s="49">
        <f>E172*H172</f>
        <v>0</v>
      </c>
      <c r="K172" s="57">
        <f>J172-I172</f>
        <v>0</v>
      </c>
    </row>
    <row r="173" spans="1:11" ht="14.25">
      <c r="A173" s="31"/>
      <c r="B173" s="31"/>
      <c r="C173" s="16"/>
      <c r="D173" s="31"/>
      <c r="E173" s="31"/>
      <c r="F173" s="64"/>
      <c r="G173" s="66"/>
      <c r="H173" s="64"/>
      <c r="I173" s="67">
        <f>SUM(I93:I172)</f>
        <v>0</v>
      </c>
      <c r="J173" s="67">
        <f>SUM(J93:J172)</f>
        <v>0</v>
      </c>
      <c r="K173" s="70">
        <f>SUM(K93:K172)</f>
        <v>0</v>
      </c>
    </row>
    <row r="174" spans="1:10" ht="14.25">
      <c r="A174" s="25"/>
      <c r="B174" s="35" t="s">
        <v>131</v>
      </c>
      <c r="D174" s="25"/>
      <c r="E174" s="25"/>
      <c r="F174" s="50"/>
      <c r="G174" s="51"/>
      <c r="H174" s="51"/>
      <c r="I174" s="53"/>
      <c r="J174" s="53"/>
    </row>
    <row r="175" spans="1:11" ht="25.5">
      <c r="A175" s="23" t="s">
        <v>2</v>
      </c>
      <c r="B175" s="23" t="s">
        <v>3</v>
      </c>
      <c r="C175" s="19" t="s">
        <v>33</v>
      </c>
      <c r="D175" s="23" t="s">
        <v>4</v>
      </c>
      <c r="E175" s="23" t="s">
        <v>5</v>
      </c>
      <c r="F175" s="54" t="s">
        <v>6</v>
      </c>
      <c r="G175" s="55" t="s">
        <v>7</v>
      </c>
      <c r="H175" s="55" t="s">
        <v>8</v>
      </c>
      <c r="I175" s="56" t="s">
        <v>9</v>
      </c>
      <c r="J175" s="56" t="s">
        <v>10</v>
      </c>
      <c r="K175" s="73" t="s">
        <v>134</v>
      </c>
    </row>
    <row r="176" spans="1:11" ht="76.5">
      <c r="A176" s="36">
        <v>1</v>
      </c>
      <c r="B176" s="36" t="s">
        <v>130</v>
      </c>
      <c r="C176" s="37"/>
      <c r="D176" s="36" t="s">
        <v>15</v>
      </c>
      <c r="E176" s="36">
        <v>200</v>
      </c>
      <c r="F176" s="47">
        <v>0</v>
      </c>
      <c r="G176" s="69">
        <v>0.08</v>
      </c>
      <c r="H176" s="48">
        <f>F176*G176+F176</f>
        <v>0</v>
      </c>
      <c r="I176" s="49">
        <f>E176*F176</f>
        <v>0</v>
      </c>
      <c r="J176" s="49">
        <f>E176*H176</f>
        <v>0</v>
      </c>
      <c r="K176" s="57">
        <f>J176-I176</f>
        <v>0</v>
      </c>
    </row>
    <row r="177" spans="1:11" ht="14.25">
      <c r="A177" s="31"/>
      <c r="B177" s="31"/>
      <c r="C177" s="16"/>
      <c r="D177" s="31"/>
      <c r="E177" s="31"/>
      <c r="F177" s="64"/>
      <c r="G177" s="66"/>
      <c r="H177" s="64"/>
      <c r="I177" s="67">
        <f>SUM(I176)</f>
        <v>0</v>
      </c>
      <c r="J177" s="67">
        <f>SUM(J176)</f>
        <v>0</v>
      </c>
      <c r="K177" s="70">
        <f>SUM(K176)</f>
        <v>0</v>
      </c>
    </row>
    <row r="178" spans="1:10" ht="14.25">
      <c r="A178" s="25"/>
      <c r="B178" s="35" t="s">
        <v>149</v>
      </c>
      <c r="D178" s="25"/>
      <c r="E178" s="25"/>
      <c r="F178" s="50"/>
      <c r="G178" s="51"/>
      <c r="H178" s="51"/>
      <c r="I178" s="53"/>
      <c r="J178" s="53"/>
    </row>
    <row r="179" spans="1:11" ht="25.5">
      <c r="A179" s="23" t="s">
        <v>2</v>
      </c>
      <c r="B179" s="23" t="s">
        <v>3</v>
      </c>
      <c r="C179" s="19" t="s">
        <v>33</v>
      </c>
      <c r="D179" s="23" t="s">
        <v>4</v>
      </c>
      <c r="E179" s="23" t="s">
        <v>5</v>
      </c>
      <c r="F179" s="54" t="s">
        <v>6</v>
      </c>
      <c r="G179" s="55" t="s">
        <v>7</v>
      </c>
      <c r="H179" s="55" t="s">
        <v>8</v>
      </c>
      <c r="I179" s="56" t="s">
        <v>9</v>
      </c>
      <c r="J179" s="56" t="s">
        <v>10</v>
      </c>
      <c r="K179" s="73" t="s">
        <v>134</v>
      </c>
    </row>
    <row r="180" spans="1:11" ht="102">
      <c r="A180" s="36">
        <v>1</v>
      </c>
      <c r="B180" s="36" t="s">
        <v>132</v>
      </c>
      <c r="C180" s="37"/>
      <c r="D180" s="36" t="s">
        <v>15</v>
      </c>
      <c r="E180" s="36">
        <v>7000</v>
      </c>
      <c r="F180" s="47">
        <v>0</v>
      </c>
      <c r="G180" s="69">
        <v>0.08</v>
      </c>
      <c r="H180" s="48">
        <v>0</v>
      </c>
      <c r="I180" s="49">
        <f>E180*F180</f>
        <v>0</v>
      </c>
      <c r="J180" s="49">
        <f>E180*H180</f>
        <v>0</v>
      </c>
      <c r="K180" s="57">
        <f>J180-I180</f>
        <v>0</v>
      </c>
    </row>
    <row r="181" spans="1:11" ht="14.25">
      <c r="A181" s="31"/>
      <c r="B181" s="31"/>
      <c r="C181" s="16"/>
      <c r="D181" s="31"/>
      <c r="E181" s="31"/>
      <c r="F181" s="41"/>
      <c r="G181" s="42"/>
      <c r="H181" s="41"/>
      <c r="I181" s="43">
        <f>SUM(I180)</f>
        <v>0</v>
      </c>
      <c r="J181" s="43">
        <f>SUM(J180)</f>
        <v>0</v>
      </c>
      <c r="K181" s="70">
        <f>SUM(K180)</f>
        <v>0</v>
      </c>
    </row>
    <row r="182" spans="1:10" ht="14.25">
      <c r="A182" s="31"/>
      <c r="B182" s="31"/>
      <c r="C182" s="16"/>
      <c r="D182" s="31"/>
      <c r="E182" s="31"/>
      <c r="F182" s="41"/>
      <c r="G182" s="42"/>
      <c r="H182" s="41"/>
      <c r="I182" s="43"/>
      <c r="J182" s="43"/>
    </row>
    <row r="183" spans="1:11" ht="15">
      <c r="A183" s="31"/>
      <c r="B183" s="31"/>
      <c r="C183" s="16"/>
      <c r="D183" s="31"/>
      <c r="E183" s="31"/>
      <c r="F183" s="41" t="s">
        <v>125</v>
      </c>
      <c r="G183" s="42"/>
      <c r="H183" s="41"/>
      <c r="I183" s="44">
        <f>I181+I177+I173+I87+I73+I61+I55+I44+I32+I19+I12</f>
        <v>0</v>
      </c>
      <c r="J183" s="44">
        <f>J181+J177+J173+J87+J73+J61+J55+J44+J32+J19+J12</f>
        <v>0</v>
      </c>
      <c r="K183" s="74">
        <f>J183-I183</f>
        <v>0</v>
      </c>
    </row>
    <row r="184" spans="1:5" ht="25.5">
      <c r="A184" s="45" t="s">
        <v>48</v>
      </c>
      <c r="B184" s="20" t="s">
        <v>136</v>
      </c>
      <c r="C184"/>
      <c r="D184"/>
      <c r="E184"/>
    </row>
    <row r="185" spans="1:5" ht="14.25">
      <c r="A185" s="45" t="s">
        <v>54</v>
      </c>
      <c r="B185" s="20" t="s">
        <v>128</v>
      </c>
      <c r="C185"/>
      <c r="D185"/>
      <c r="E185"/>
    </row>
    <row r="186" spans="1:5" ht="51">
      <c r="A186" s="45" t="s">
        <v>58</v>
      </c>
      <c r="B186" s="20" t="s">
        <v>163</v>
      </c>
      <c r="C186"/>
      <c r="D186"/>
      <c r="E186"/>
    </row>
    <row r="187" spans="1:5" ht="89.25">
      <c r="A187" s="45" t="s">
        <v>62</v>
      </c>
      <c r="B187" s="20" t="s">
        <v>135</v>
      </c>
      <c r="C187"/>
      <c r="D187"/>
      <c r="E187"/>
    </row>
    <row r="188" spans="1:2" ht="38.25">
      <c r="A188" s="45" t="s">
        <v>67</v>
      </c>
      <c r="B188" s="20" t="s">
        <v>164</v>
      </c>
    </row>
    <row r="190" spans="1:11" ht="14.25">
      <c r="A190" s="15"/>
      <c r="B190" s="82"/>
      <c r="C190" s="16"/>
      <c r="D190" s="82"/>
      <c r="E190" s="83"/>
      <c r="F190" s="83"/>
      <c r="G190" s="17"/>
      <c r="H190" s="18"/>
      <c r="I190" s="17"/>
      <c r="J190" s="17"/>
      <c r="K190" s="17"/>
    </row>
    <row r="191" spans="1:11" ht="14.25">
      <c r="A191" s="15"/>
      <c r="B191" s="82"/>
      <c r="C191" s="16"/>
      <c r="D191" s="82"/>
      <c r="E191" s="83"/>
      <c r="F191" s="83"/>
      <c r="G191" s="17"/>
      <c r="H191" s="18"/>
      <c r="I191" s="17"/>
      <c r="J191" s="17"/>
      <c r="K191" s="17"/>
    </row>
  </sheetData>
  <sheetProtection/>
  <mergeCells count="100">
    <mergeCell ref="F160:F162"/>
    <mergeCell ref="F163:F164"/>
    <mergeCell ref="F168:F169"/>
    <mergeCell ref="F148:F150"/>
    <mergeCell ref="F151:F153"/>
    <mergeCell ref="F154:F156"/>
    <mergeCell ref="F157:F159"/>
    <mergeCell ref="F136:F138"/>
    <mergeCell ref="F142:F143"/>
    <mergeCell ref="F144:F145"/>
    <mergeCell ref="F146:F147"/>
    <mergeCell ref="F120:F125"/>
    <mergeCell ref="F127:F129"/>
    <mergeCell ref="F130:F132"/>
    <mergeCell ref="F133:F135"/>
    <mergeCell ref="F93:F97"/>
    <mergeCell ref="F100:F105"/>
    <mergeCell ref="F106:F112"/>
    <mergeCell ref="F113:F119"/>
    <mergeCell ref="A168:A169"/>
    <mergeCell ref="C168:C169"/>
    <mergeCell ref="D168:D169"/>
    <mergeCell ref="E168:E169"/>
    <mergeCell ref="A163:A164"/>
    <mergeCell ref="C163:C164"/>
    <mergeCell ref="D163:D164"/>
    <mergeCell ref="E163:E164"/>
    <mergeCell ref="A160:A162"/>
    <mergeCell ref="C160:C162"/>
    <mergeCell ref="D160:D162"/>
    <mergeCell ref="E160:E162"/>
    <mergeCell ref="A157:A159"/>
    <mergeCell ref="C157:C159"/>
    <mergeCell ref="D157:D159"/>
    <mergeCell ref="E157:E159"/>
    <mergeCell ref="A154:A156"/>
    <mergeCell ref="C154:C156"/>
    <mergeCell ref="D154:D156"/>
    <mergeCell ref="E154:E156"/>
    <mergeCell ref="A151:A153"/>
    <mergeCell ref="C151:C153"/>
    <mergeCell ref="D151:D153"/>
    <mergeCell ref="E151:E153"/>
    <mergeCell ref="A148:A150"/>
    <mergeCell ref="C148:C150"/>
    <mergeCell ref="D148:D150"/>
    <mergeCell ref="E148:E150"/>
    <mergeCell ref="A146:A147"/>
    <mergeCell ref="C146:C147"/>
    <mergeCell ref="D146:D147"/>
    <mergeCell ref="E146:E147"/>
    <mergeCell ref="E142:E143"/>
    <mergeCell ref="A144:A145"/>
    <mergeCell ref="C144:C145"/>
    <mergeCell ref="D144:D145"/>
    <mergeCell ref="E144:E145"/>
    <mergeCell ref="A142:A143"/>
    <mergeCell ref="B142:B143"/>
    <mergeCell ref="C142:C143"/>
    <mergeCell ref="D142:D143"/>
    <mergeCell ref="A136:A138"/>
    <mergeCell ref="C136:C138"/>
    <mergeCell ref="D136:D138"/>
    <mergeCell ref="E136:E138"/>
    <mergeCell ref="A133:A135"/>
    <mergeCell ref="C133:C135"/>
    <mergeCell ref="D133:D135"/>
    <mergeCell ref="E133:E135"/>
    <mergeCell ref="A130:A132"/>
    <mergeCell ref="C130:C132"/>
    <mergeCell ref="D130:D132"/>
    <mergeCell ref="E130:E132"/>
    <mergeCell ref="A127:A129"/>
    <mergeCell ref="C127:C129"/>
    <mergeCell ref="D127:D129"/>
    <mergeCell ref="E127:E129"/>
    <mergeCell ref="A120:A125"/>
    <mergeCell ref="C120:C125"/>
    <mergeCell ref="D120:D125"/>
    <mergeCell ref="E120:E125"/>
    <mergeCell ref="A113:A119"/>
    <mergeCell ref="C113:C119"/>
    <mergeCell ref="D113:D119"/>
    <mergeCell ref="E113:E119"/>
    <mergeCell ref="A106:A112"/>
    <mergeCell ref="C106:C112"/>
    <mergeCell ref="D106:D112"/>
    <mergeCell ref="E106:E112"/>
    <mergeCell ref="A100:A105"/>
    <mergeCell ref="C100:C105"/>
    <mergeCell ref="D100:D105"/>
    <mergeCell ref="E100:E105"/>
    <mergeCell ref="A93:A99"/>
    <mergeCell ref="C93:C99"/>
    <mergeCell ref="D93:D99"/>
    <mergeCell ref="E93:E99"/>
    <mergeCell ref="B190:B191"/>
    <mergeCell ref="D190:D191"/>
    <mergeCell ref="E190:E191"/>
    <mergeCell ref="F190:F1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kawalekz</cp:lastModifiedBy>
  <cp:lastPrinted>2012-11-20T10:51:08Z</cp:lastPrinted>
  <dcterms:created xsi:type="dcterms:W3CDTF">2011-10-18T17:36:29Z</dcterms:created>
  <dcterms:modified xsi:type="dcterms:W3CDTF">2012-11-22T07:49:34Z</dcterms:modified>
  <cp:category/>
  <cp:version/>
  <cp:contentType/>
  <cp:contentStatus/>
</cp:coreProperties>
</file>