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1200" windowWidth="19320" windowHeight="45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'Arkusz1'!$A$3:$J$21</definedName>
  </definedNames>
  <calcPr fullCalcOnLoad="1"/>
</workbook>
</file>

<file path=xl/sharedStrings.xml><?xml version="1.0" encoding="utf-8"?>
<sst xmlns="http://schemas.openxmlformats.org/spreadsheetml/2006/main" count="22" uniqueCount="19">
  <si>
    <t>cena jednostkowa netto</t>
  </si>
  <si>
    <t>Próbki</t>
  </si>
  <si>
    <t>Lp.</t>
  </si>
  <si>
    <t>opis towaru</t>
  </si>
  <si>
    <t>nazwa handlowa towaru</t>
  </si>
  <si>
    <t>jm</t>
  </si>
  <si>
    <t>ilość</t>
  </si>
  <si>
    <t>VAT %</t>
  </si>
  <si>
    <t>Wartość netto</t>
  </si>
  <si>
    <t>Wartość VAT</t>
  </si>
  <si>
    <t>Wartość brutto</t>
  </si>
  <si>
    <t>szt</t>
  </si>
  <si>
    <t>Ostrza do Shavera do tkanek miękkich o średnicy 4,0</t>
  </si>
  <si>
    <t>Ostrza do Shavera do tkanek miękkich o średnicy 5,0</t>
  </si>
  <si>
    <t>Pakiet 1 - Ostrza do shavera</t>
  </si>
  <si>
    <t>Załącznik nr 5 do UMOWY - opis wymagań minimalnych z ilością przewidywanego zużycia w okresie jednego roku</t>
  </si>
  <si>
    <t>Zamawiający wymaga ostrzy i frezów kompatybilnych z urządzeniem Shaver Formula firmy Stryker, które Zamawiający posiada</t>
  </si>
  <si>
    <t>Elektrody do waporyzacji zwbudowanym przewodem sterującym, automatycznie rozpoznawany przez kontrolę , kompatybilne  z posiadanym przez Zamawiającego urządzeniem firmy Stryker</t>
  </si>
  <si>
    <t>Frezy do Shavera do tkanek kostnych o średnicy 5,5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</si>
</sst>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,"/>
    <numFmt numFmtId="165" formatCode="#,###.00"/>
    <numFmt numFmtId="166" formatCode="#,##0.00_ ;[Red]\-#,##0.00,"/>
    <numFmt numFmtId="167" formatCode="_-* #,##0.000,_z_ł_-;\-* #,##0.000,_z_ł_-;_-* \-??\ _z_ł_-;_-@_-"/>
    <numFmt numFmtId="168" formatCode="#,##0.00_ ;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1"/>
      <color indexed="10"/>
      <name val="Arial"/>
      <family val="2"/>
    </font>
    <font>
      <sz val="10"/>
      <name val="Arial CE"/>
      <family val="0"/>
    </font>
    <font>
      <sz val="12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7" fillId="3" borderId="1" xfId="0" applyFont="1" applyFill="1" applyBorder="1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wrapText="1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4" fontId="0" fillId="0" borderId="0" xfId="0" applyNumberFormat="1" applyFont="1" applyAlignment="1">
      <alignment horizontal="right" vertical="center"/>
    </xf>
    <xf numFmtId="4" fontId="1" fillId="0" borderId="0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 wrapText="1"/>
      <protection/>
    </xf>
    <xf numFmtId="4" fontId="1" fillId="0" borderId="0" xfId="15" applyNumberFormat="1" applyFont="1" applyFill="1" applyBorder="1" applyAlignment="1" applyProtection="1">
      <alignment horizontal="right" vertical="center"/>
      <protection/>
    </xf>
    <xf numFmtId="4" fontId="2" fillId="2" borderId="1" xfId="15" applyNumberFormat="1" applyFont="1" applyFill="1" applyBorder="1" applyAlignment="1" applyProtection="1">
      <alignment horizontal="right" vertical="center" wrapText="1"/>
      <protection/>
    </xf>
    <xf numFmtId="4" fontId="1" fillId="0" borderId="1" xfId="21" applyNumberFormat="1" applyFont="1" applyFill="1" applyBorder="1" applyAlignment="1" applyProtection="1">
      <alignment horizontal="right" vertical="center"/>
      <protection/>
    </xf>
    <xf numFmtId="4" fontId="1" fillId="0" borderId="1" xfId="21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4" fontId="2" fillId="0" borderId="1" xfId="21" applyNumberFormat="1" applyFont="1" applyFill="1" applyBorder="1" applyAlignment="1" applyProtection="1">
      <alignment horizontal="right" vertical="center"/>
      <protection/>
    </xf>
    <xf numFmtId="4" fontId="2" fillId="0" borderId="1" xfId="21" applyNumberFormat="1" applyFont="1" applyFill="1" applyBorder="1" applyAlignment="1">
      <alignment horizontal="right" vertical="center"/>
    </xf>
    <xf numFmtId="9" fontId="1" fillId="0" borderId="0" xfId="20" applyFont="1" applyFill="1" applyBorder="1" applyAlignment="1">
      <alignment horizontal="center" vertical="center"/>
    </xf>
    <xf numFmtId="4" fontId="2" fillId="0" borderId="0" xfId="21" applyNumberFormat="1" applyFont="1" applyFill="1" applyBorder="1" applyAlignment="1" applyProtection="1">
      <alignment horizontal="right" vertical="center"/>
      <protection/>
    </xf>
    <xf numFmtId="4" fontId="2" fillId="0" borderId="0" xfId="21" applyNumberFormat="1" applyFont="1" applyFill="1" applyBorder="1" applyAlignment="1">
      <alignment horizontal="right" vertical="center"/>
    </xf>
    <xf numFmtId="9" fontId="1" fillId="0" borderId="2" xfId="2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>
      <alignment wrapText="1"/>
    </xf>
    <xf numFmtId="0" fontId="10" fillId="0" borderId="0" xfId="0" applyFont="1" applyAlignment="1">
      <alignment/>
    </xf>
    <xf numFmtId="4" fontId="4" fillId="0" borderId="0" xfId="0" applyNumberFormat="1" applyFont="1" applyAlignment="1">
      <alignment horizontal="right" vertical="center"/>
    </xf>
    <xf numFmtId="4" fontId="11" fillId="0" borderId="0" xfId="0" applyNumberFormat="1" applyFont="1" applyAlignment="1">
      <alignment horizontal="right" vertical="center"/>
    </xf>
    <xf numFmtId="1" fontId="1" fillId="0" borderId="0" xfId="0" applyNumberFormat="1" applyFont="1" applyAlignment="1">
      <alignment horizontal="center" vertical="center"/>
    </xf>
    <xf numFmtId="0" fontId="0" fillId="0" borderId="3" xfId="0" applyFont="1" applyBorder="1" applyAlignment="1">
      <alignment wrapText="1"/>
    </xf>
  </cellXfs>
  <cellStyles count="9">
    <cellStyle name="Normal" xfId="0"/>
    <cellStyle name="Comma" xfId="15"/>
    <cellStyle name="Comma [0]" xfId="16"/>
    <cellStyle name="Hyperlink" xfId="17"/>
    <cellStyle name="Normalny 3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6"/>
  <sheetViews>
    <sheetView tabSelected="1" zoomScaleSheetLayoutView="100" workbookViewId="0" topLeftCell="A1">
      <selection activeCell="F13" sqref="F13"/>
    </sheetView>
  </sheetViews>
  <sheetFormatPr defaultColWidth="9.140625" defaultRowHeight="12.75"/>
  <cols>
    <col min="1" max="1" width="4.00390625" style="7" customWidth="1"/>
    <col min="2" max="2" width="51.8515625" style="7" customWidth="1"/>
    <col min="3" max="3" width="19.28125" style="7" customWidth="1"/>
    <col min="4" max="4" width="11.28125" style="31" customWidth="1"/>
    <col min="5" max="5" width="6.7109375" style="51" customWidth="1"/>
    <col min="6" max="6" width="10.00390625" style="22" customWidth="1"/>
    <col min="7" max="7" width="11.28125" style="24" customWidth="1"/>
    <col min="8" max="8" width="12.28125" style="18" customWidth="1"/>
    <col min="9" max="9" width="17.8515625" style="18" customWidth="1"/>
    <col min="10" max="10" width="15.57421875" style="18" customWidth="1"/>
    <col min="11" max="11" width="9.421875" style="8" bestFit="1" customWidth="1"/>
    <col min="12" max="12" width="10.8515625" style="7" bestFit="1" customWidth="1"/>
    <col min="13" max="16384" width="9.140625" style="7" customWidth="1"/>
  </cols>
  <sheetData>
    <row r="2" ht="15">
      <c r="B2" s="15"/>
    </row>
    <row r="3" ht="12.75">
      <c r="A3" s="5" t="s">
        <v>15</v>
      </c>
    </row>
    <row r="4" spans="1:11" s="1" customFormat="1" ht="12">
      <c r="A4" s="2"/>
      <c r="B4" s="10"/>
      <c r="C4" s="11"/>
      <c r="D4" s="32"/>
      <c r="E4" s="38"/>
      <c r="F4" s="21"/>
      <c r="G4" s="4"/>
      <c r="H4" s="26"/>
      <c r="I4" s="27"/>
      <c r="J4" s="19"/>
      <c r="K4" s="6"/>
    </row>
    <row r="5" spans="2:10" ht="12.75">
      <c r="B5" s="17"/>
      <c r="C5" s="13"/>
      <c r="D5" s="35"/>
      <c r="E5" s="38"/>
      <c r="F5" s="46"/>
      <c r="G5" s="41"/>
      <c r="H5" s="42"/>
      <c r="I5" s="43"/>
      <c r="J5" s="43"/>
    </row>
    <row r="6" spans="2:10" ht="12.75">
      <c r="B6" s="17"/>
      <c r="C6" s="13"/>
      <c r="D6" s="35"/>
      <c r="E6" s="38"/>
      <c r="F6" s="46"/>
      <c r="G6" s="41"/>
      <c r="H6" s="42"/>
      <c r="I6" s="43"/>
      <c r="J6" s="43"/>
    </row>
    <row r="7" spans="2:10" ht="12.75">
      <c r="B7" s="47" t="s">
        <v>14</v>
      </c>
      <c r="C7" s="13"/>
      <c r="D7" s="35"/>
      <c r="E7" s="38"/>
      <c r="F7" s="46"/>
      <c r="G7" s="41"/>
      <c r="H7" s="42"/>
      <c r="I7" s="43"/>
      <c r="J7" s="43"/>
    </row>
    <row r="8" spans="1:11" ht="33.75">
      <c r="A8" s="3" t="s">
        <v>2</v>
      </c>
      <c r="B8" s="3" t="s">
        <v>3</v>
      </c>
      <c r="C8" s="45" t="s">
        <v>4</v>
      </c>
      <c r="D8" s="33" t="s">
        <v>5</v>
      </c>
      <c r="E8" s="36" t="s">
        <v>6</v>
      </c>
      <c r="F8" s="20" t="s">
        <v>0</v>
      </c>
      <c r="G8" s="25" t="s">
        <v>7</v>
      </c>
      <c r="H8" s="28" t="s">
        <v>8</v>
      </c>
      <c r="I8" s="20" t="s">
        <v>9</v>
      </c>
      <c r="J8" s="20" t="s">
        <v>10</v>
      </c>
      <c r="K8" s="9" t="s">
        <v>1</v>
      </c>
    </row>
    <row r="9" spans="1:11" ht="12.75">
      <c r="A9" s="12">
        <v>1</v>
      </c>
      <c r="B9" s="16" t="s">
        <v>12</v>
      </c>
      <c r="C9" s="12"/>
      <c r="D9" s="34" t="s">
        <v>11</v>
      </c>
      <c r="E9" s="37">
        <v>200</v>
      </c>
      <c r="F9" s="23">
        <v>0</v>
      </c>
      <c r="G9" s="44">
        <v>0.08</v>
      </c>
      <c r="H9" s="29">
        <f>F9*E9</f>
        <v>0</v>
      </c>
      <c r="I9" s="30">
        <f>ROUND((H9*G9),2)</f>
        <v>0</v>
      </c>
      <c r="J9" s="30">
        <f>H9+I9</f>
        <v>0</v>
      </c>
      <c r="K9" s="52"/>
    </row>
    <row r="10" spans="1:11" ht="12.75">
      <c r="A10" s="12">
        <v>2</v>
      </c>
      <c r="B10" s="16" t="s">
        <v>13</v>
      </c>
      <c r="C10" s="12"/>
      <c r="D10" s="34" t="s">
        <v>11</v>
      </c>
      <c r="E10" s="37">
        <v>200</v>
      </c>
      <c r="F10" s="23">
        <v>0</v>
      </c>
      <c r="G10" s="44">
        <v>0.08</v>
      </c>
      <c r="H10" s="29">
        <f>F10*E10</f>
        <v>0</v>
      </c>
      <c r="I10" s="30">
        <f>ROUND((H10*G10),2)</f>
        <v>0</v>
      </c>
      <c r="J10" s="30">
        <f>H10+I10</f>
        <v>0</v>
      </c>
      <c r="K10" s="52"/>
    </row>
    <row r="11" spans="1:11" ht="51">
      <c r="A11" s="12">
        <v>3</v>
      </c>
      <c r="B11" s="16" t="s">
        <v>17</v>
      </c>
      <c r="C11" s="12"/>
      <c r="D11" s="34" t="s">
        <v>11</v>
      </c>
      <c r="E11" s="37">
        <v>270</v>
      </c>
      <c r="F11" s="23">
        <v>0</v>
      </c>
      <c r="G11" s="44">
        <v>0.08</v>
      </c>
      <c r="H11" s="29">
        <f>F11*E11</f>
        <v>0</v>
      </c>
      <c r="I11" s="30">
        <f>ROUND((H11*G11),2)</f>
        <v>0</v>
      </c>
      <c r="J11" s="30">
        <f>H11+I11</f>
        <v>0</v>
      </c>
      <c r="K11" s="52"/>
    </row>
    <row r="12" spans="1:10" ht="12.75">
      <c r="A12" s="12">
        <v>4</v>
      </c>
      <c r="B12" s="16" t="s">
        <v>18</v>
      </c>
      <c r="C12" s="12"/>
      <c r="D12" s="34" t="s">
        <v>11</v>
      </c>
      <c r="E12" s="37">
        <v>80</v>
      </c>
      <c r="F12" s="23">
        <v>0</v>
      </c>
      <c r="G12" s="44">
        <v>0.08</v>
      </c>
      <c r="H12" s="29">
        <f>F12*E12</f>
        <v>0</v>
      </c>
      <c r="I12" s="30">
        <f>ROUND((H12*G12),2)</f>
        <v>0</v>
      </c>
      <c r="J12" s="30">
        <f>H12+I12</f>
        <v>0</v>
      </c>
    </row>
    <row r="13" spans="2:10" ht="12.75">
      <c r="B13" s="17"/>
      <c r="C13" s="13"/>
      <c r="D13" s="35"/>
      <c r="E13" s="38"/>
      <c r="F13" s="46"/>
      <c r="G13" s="41"/>
      <c r="H13" s="39">
        <f>SUM(H9:H12)</f>
        <v>0</v>
      </c>
      <c r="I13" s="40">
        <f>SUM(I9:I12)</f>
        <v>0</v>
      </c>
      <c r="J13" s="40">
        <f>SUM(J9:J12)</f>
        <v>0</v>
      </c>
    </row>
    <row r="14" spans="2:10" ht="38.25">
      <c r="B14" s="17" t="s">
        <v>16</v>
      </c>
      <c r="C14" s="13"/>
      <c r="D14" s="35"/>
      <c r="E14" s="38"/>
      <c r="F14" s="46"/>
      <c r="G14" s="41"/>
      <c r="H14" s="42"/>
      <c r="I14" s="43"/>
      <c r="J14" s="43"/>
    </row>
    <row r="15" spans="2:10" ht="12.75">
      <c r="B15" s="17"/>
      <c r="C15" s="13"/>
      <c r="D15" s="35"/>
      <c r="E15" s="38"/>
      <c r="F15" s="46"/>
      <c r="G15" s="41"/>
      <c r="H15" s="42"/>
      <c r="I15" s="43"/>
      <c r="J15" s="43"/>
    </row>
    <row r="16" ht="12.75">
      <c r="H16" s="49"/>
    </row>
    <row r="17" spans="2:8" ht="12.75">
      <c r="B17" s="14"/>
      <c r="H17" s="50"/>
    </row>
    <row r="18" ht="15">
      <c r="B18" s="48"/>
    </row>
    <row r="19" ht="15">
      <c r="B19" s="48"/>
    </row>
    <row r="20" ht="15">
      <c r="B20" s="48"/>
    </row>
    <row r="21" ht="15">
      <c r="B21" s="48"/>
    </row>
    <row r="22" ht="15">
      <c r="B22" s="48"/>
    </row>
    <row r="23" ht="15">
      <c r="B23" s="48"/>
    </row>
    <row r="24" ht="15">
      <c r="B24" s="48"/>
    </row>
    <row r="25" ht="15">
      <c r="B25" s="48"/>
    </row>
    <row r="26" ht="15">
      <c r="B26" s="48"/>
    </row>
  </sheetData>
  <printOptions/>
  <pageMargins left="0.33" right="0.19" top="0.3937007874015748" bottom="0.3937007874015748" header="0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vista</dc:creator>
  <cp:keywords/>
  <dc:description/>
  <cp:lastModifiedBy>kawalekz</cp:lastModifiedBy>
  <cp:lastPrinted>2012-04-05T08:10:02Z</cp:lastPrinted>
  <dcterms:created xsi:type="dcterms:W3CDTF">2011-12-29T08:05:45Z</dcterms:created>
  <dcterms:modified xsi:type="dcterms:W3CDTF">2012-04-11T09:08:11Z</dcterms:modified>
  <cp:category/>
  <cp:version/>
  <cp:contentType/>
  <cp:contentStatus/>
</cp:coreProperties>
</file>