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'Arkusz1'!$A$2:$L$777</definedName>
  </definedNames>
  <calcPr fullCalcOnLoad="1"/>
</workbook>
</file>

<file path=xl/sharedStrings.xml><?xml version="1.0" encoding="utf-8"?>
<sst xmlns="http://schemas.openxmlformats.org/spreadsheetml/2006/main" count="1979" uniqueCount="830">
  <si>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</si>
  <si>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</si>
  <si>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</si>
  <si>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</si>
  <si>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</si>
  <si>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</si>
  <si>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</si>
  <si>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</si>
  <si>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</si>
  <si>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</si>
  <si>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</si>
  <si>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</si>
  <si>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</si>
  <si>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</si>
  <si>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</si>
  <si>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</si>
  <si>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</si>
  <si>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</si>
  <si>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</si>
  <si>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</si>
  <si>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</si>
  <si>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</si>
  <si>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</si>
  <si>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</si>
  <si>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</si>
  <si>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</si>
  <si>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</si>
  <si>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contrpl poziom średni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</si>
  <si>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</si>
  <si>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</si>
  <si>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</si>
  <si>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</si>
  <si>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</si>
  <si>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</si>
  <si>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</si>
  <si>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</si>
  <si>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</si>
  <si>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</si>
  <si>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</si>
  <si>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</si>
  <si>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</si>
  <si>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</si>
  <si>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</si>
  <si>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</si>
  <si>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</si>
  <si>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</si>
  <si>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</si>
  <si>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</si>
  <si>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Podłoże chromogenne do wybiórczej izolacji gronkowców i bezpośredniej identyfikacji Staphylococcus aureus</t>
  </si>
  <si>
    <t>Daty ważności zestawów min 1 rok</t>
  </si>
  <si>
    <t>Ampicylina 2 ug</t>
  </si>
  <si>
    <t>Penicylina benzylowa 10 jedn</t>
  </si>
  <si>
    <t>Szczep wzorcowy St.aureus 29213</t>
  </si>
  <si>
    <t xml:space="preserve">Krążki antybiogramowe bez antybiotyku </t>
  </si>
  <si>
    <t>Wieloparametrowy wskaźnik chemiczny do pary wodnej</t>
  </si>
  <si>
    <t>opak a' 5 szt</t>
  </si>
  <si>
    <t xml:space="preserve"> opak a'40szt</t>
  </si>
  <si>
    <t>opak a' 100szt</t>
  </si>
  <si>
    <t xml:space="preserve">opak a' 250 szt  </t>
  </si>
  <si>
    <t>ampicylina niskie zakresy</t>
  </si>
  <si>
    <t>ceftazidim</t>
  </si>
  <si>
    <t>linezolid</t>
  </si>
  <si>
    <t>oxacyklina</t>
  </si>
  <si>
    <t xml:space="preserve">opak. </t>
  </si>
  <si>
    <t>opak. 300
 oznaczeń</t>
  </si>
  <si>
    <t>Krwinki wzorcowe do układu ABO</t>
  </si>
  <si>
    <t>amp.</t>
  </si>
  <si>
    <t>Pakiet 1- Odczynniki do metod manualnych</t>
  </si>
  <si>
    <t>Pakiet 2 -Zestawy do badań metodą ELISA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</si>
  <si>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</si>
  <si>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</si>
  <si>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</si>
  <si>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</si>
  <si>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5.</t>
  </si>
  <si>
    <t>7.</t>
  </si>
  <si>
    <t>11.</t>
  </si>
  <si>
    <t>14.</t>
  </si>
  <si>
    <t>16.</t>
  </si>
  <si>
    <t>21.</t>
  </si>
  <si>
    <t>25.</t>
  </si>
  <si>
    <t>Surowica kontrolna - parametry biochemiczne Normal</t>
  </si>
  <si>
    <t xml:space="preserve">Komplet antysurowic do immunofiksacji 
 (antyIgG łańcuchy ciężkie, anty IgA łańcychy ciężkie, 
anty IgM łańcuchy ciężkie, Anty Kappa lekkie -wolne +związane, 
anty Lambda Lekiie-wolne +związane, 
anty Lambda lekkie-wolne +związane , fixative solution) </t>
  </si>
  <si>
    <t>opak po 1 ml 
każdej surowicy</t>
  </si>
  <si>
    <t>Zestaw żeli do białka Bence_Jonesa</t>
  </si>
  <si>
    <t>4. Zamawiający wymaga dostarczenia przez Wykonawcę dokumentu producenta aparatu o przeprowadzeniu walidacji odczynników na w/w aparat</t>
  </si>
  <si>
    <t>Producent</t>
  </si>
  <si>
    <t>Nazwa i nr katalag. Jak na fakturze</t>
  </si>
  <si>
    <t>Zestaw antysurowic do białka Bence-Jonesa w moczu anty(IgG+IgM+IgA)mix łańcuchy ciężkie, 
anty Kappa lekie wolne+związane, 
anty Lambda lekkie+związane,
 anty Kappa lekkie, anty Lambda lekkie</t>
  </si>
  <si>
    <t xml:space="preserve"> </t>
  </si>
  <si>
    <t>Płyn myjący</t>
  </si>
  <si>
    <t>1x4 butelki</t>
  </si>
  <si>
    <t>3x3 ml</t>
  </si>
  <si>
    <t>4x5 ml</t>
  </si>
  <si>
    <t>fiolka /50 krążków</t>
  </si>
  <si>
    <t>jm.</t>
  </si>
  <si>
    <t>Surowica kontrolna - parametry biochemiczne Patologiczny</t>
  </si>
  <si>
    <t>sat</t>
  </si>
  <si>
    <t xml:space="preserve"> Kapilary z heparyną litową 200</t>
  </si>
  <si>
    <t>opak(4x250)</t>
  </si>
  <si>
    <t>1x125ml</t>
  </si>
  <si>
    <t>7. Materiał kontrolny musi zachować stabilne wartości oznaczanych parametrów zgodne z danymi dedykowanymiprzez producenta w okresie do daty ważności serii.</t>
  </si>
  <si>
    <t>6. Bufory kalibracyjne i odczynnik myjący powinny być takie aby można zachować warunki gwarancji dla elektrod.</t>
  </si>
  <si>
    <t xml:space="preserve">Podłoże do wybiórczej izolacji Shigellaa Salmonela Hektoen Enteric Agar </t>
  </si>
  <si>
    <t>Podłoze chromogenne do ilościowej oceny drobnoustrojów w moczu i bezpośredniej identyfikacji E.coli</t>
  </si>
  <si>
    <t>plazma królicza liofilizowana</t>
  </si>
  <si>
    <t>Uwaga! Odpowiedź nr 94</t>
  </si>
  <si>
    <t>Pakiet 1B- Odczynniki i barwniki</t>
  </si>
  <si>
    <t>Podłoże tioglikolanowe z rezazuryną w probówkach, 8-10ml</t>
  </si>
  <si>
    <t>Bulion Todd Hewitta z antybiotykami do namnażania Stretococcus agalactiae, 8-10ml</t>
  </si>
  <si>
    <t>Agar Schaedlera z krwią baranią, płytki</t>
  </si>
  <si>
    <t>Agar Schaedlera z krwią baranią i antybiotykami, płytki</t>
  </si>
  <si>
    <t>Podłoże seleninowo-fosforanowe do namnażania Shigella, Salmonela w probówkach, 8-10ml</t>
  </si>
  <si>
    <t>netylmycyna 10 ug</t>
  </si>
  <si>
    <t>Krążki bibułowe do identyfikacji Enterococcus EF</t>
  </si>
  <si>
    <t>Wymazówki jałowe z podłożem AMIES z węglem aktywnym</t>
  </si>
  <si>
    <t xml:space="preserve">Wymazówki jałowe pakowane pojedyńczo. Wacik dakron z podłożem transportowym na aplikatorze z tworzywa sztucznego </t>
  </si>
  <si>
    <t>Saszetki do wytwarzania środowiska z niską zawartością CO2  5-10%</t>
  </si>
  <si>
    <t>Zestaw do wirówki "CYTOTEST
Wkładka "cyto" kompletna 
(szkiełka mikroskopowe podstawowe,bibuła filtracyjna, 
wkładka "cyto"podstawka-zbiorniczek, probówka zlewkowa)</t>
  </si>
  <si>
    <t>Immunofiksacja wykonywana w systemie Paragon, densytometr Appraise firmy BECKMAN</t>
  </si>
  <si>
    <t>1x500 ml</t>
  </si>
  <si>
    <t>Elektroda potasowa (obsługowa - do napełniania)</t>
  </si>
  <si>
    <t>Elektroda sodowa (obsługowa do napełniania)</t>
  </si>
  <si>
    <t xml:space="preserve">1x200 </t>
  </si>
  <si>
    <t>Korki do probówek z PP stożkowych z kołnierzem(16x65)</t>
  </si>
  <si>
    <t xml:space="preserve">  </t>
  </si>
  <si>
    <t>RF-latex</t>
  </si>
  <si>
    <t>4x200oznaczeń</t>
  </si>
  <si>
    <t>200 oznaczeń</t>
  </si>
  <si>
    <t>RF-latex Calibrator</t>
  </si>
  <si>
    <t>D-Dimer Calibrator(2x2,5ml+2x0,5 ml)x2</t>
  </si>
  <si>
    <t>D-Dimer,4x12,5ml(R1)+4x12,5ml(R2)</t>
  </si>
  <si>
    <t>D-Dimer Control 2x0,5 mlx2</t>
  </si>
  <si>
    <t xml:space="preserve">Paski do wykrywania antygenu Chlamydia trachomatis (materiał: wymazy z cewki moczowej i szyjki macicy) </t>
  </si>
  <si>
    <t>1x30 testów</t>
  </si>
  <si>
    <t>Test Adeno - Virus w kale</t>
  </si>
  <si>
    <t>Test Rota  - Virus w kale</t>
  </si>
  <si>
    <t>Test Norowirus w kale</t>
  </si>
  <si>
    <t>Zamawiający w poz. 2 rozumie paski kompatybilne z aparatem Clinitec 500</t>
  </si>
  <si>
    <t xml:space="preserve">Zamawiajacy w poz. 25 rozumie dopasowanie ilości płytek z celkami do ilości odczynnika </t>
  </si>
  <si>
    <t>Uwaga: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</si>
  <si>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</si>
  <si>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</si>
  <si>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</si>
  <si>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Mykoplazma IgM/IgG-zestaw zawiera testy +kalibratory+materiały kontrolne</t>
  </si>
  <si>
    <t>Borelioza IgM zestaw zawiera testy +kalibratory+materiały kontrolne</t>
  </si>
  <si>
    <t>RF Sorbo Tech ( do Mycoplazmy Ig M )</t>
  </si>
  <si>
    <t>1x 2 ml</t>
  </si>
  <si>
    <t>Borelioza IgG zestaw zawiera testy +kalibratory+materiały kontrolne</t>
  </si>
  <si>
    <t>Antygen lamblii w kale-zestaw zawiera testy +kalibratory+materiały kontrolne</t>
  </si>
  <si>
    <t>Borelioza IgM Western Blotta(antygen rekombinowany)zestaw zawiera testy +kalibratory+materiały kontrolne</t>
  </si>
  <si>
    <t>Probówki do oznaczania glukozy 1,8ml krwi, zawierające 0,2ml roztworu NaF i EDTA-K2</t>
  </si>
  <si>
    <t>Borelioza IgG Western Blotta (antygen rekombinowany)zestaw zawiera testy +kalibratory+materiały kontrolne</t>
  </si>
  <si>
    <t>Zamawiający bezwzględnie wymaga polskojęzycznej obsługi wykonania badań oraz długiego okresu ważności zestawów do wykonania badań (min 8 miesięcy)</t>
  </si>
  <si>
    <t>WARUNKI BEZWZGLĘDNE dla testów Elisa Borelia Ig G i Borelia Ig M( poz 4 i 5):</t>
  </si>
  <si>
    <t>1x 96</t>
  </si>
  <si>
    <t>WYMAGANIA: test wykrywający antygen GSA 65, limit detekcji nie gorszy niż 3,9 ng białka Gsa 65 na ml, mozliwość odczytu wizualnego</t>
  </si>
  <si>
    <t>Pakiet 4-Odczynniki i materiały zużywalne do aparatu Cobas b 221</t>
  </si>
  <si>
    <t>Pakiet 6 - Odczynniki do automatu jonoselektywnego AVL 988-3 konfiguracja Ca/K/Na/ref.</t>
  </si>
  <si>
    <t>Pakiet 9- Odczynniki do analizatora hematologicznego SYSMEX K-4500</t>
  </si>
  <si>
    <t>Pakiet 10 -  Karty i akcesoria do wirówki „ID – Centrifuge 6 S”</t>
  </si>
  <si>
    <t>Wzorzec albuminy</t>
  </si>
  <si>
    <t>UWAGI:</t>
  </si>
  <si>
    <t>UWAGA:</t>
  </si>
  <si>
    <t xml:space="preserve">Dostawy krwinek realizowane będą zgodnie z wczesniej ustalonym 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</si>
  <si>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 Obliczanie wyniku na podstawie standardu CUT OFF(1 oznaczenie Nie dopuszcza sie wyliczania na podstawie wykreślania krzywej z kilku standardów.Bufor do rozcieńczania surowicy w klasie M powinien zawierać czynnik usuwającyRF.</t>
  </si>
  <si>
    <t>podłoże agarowe sabourauda</t>
  </si>
  <si>
    <t>Agar czekoladowy wybiórczy dla haemophilus</t>
  </si>
  <si>
    <t>Mueller Hinton Agar II 90mm</t>
  </si>
  <si>
    <t>10szt/op</t>
  </si>
  <si>
    <t xml:space="preserve">Podłoże chromogenne do wykrywania i bezpośredniej identyfikacji Streptococcus agalactiae </t>
  </si>
  <si>
    <t>Mueller Hinton Agar II 145mm</t>
  </si>
  <si>
    <t>Podłoże chromogenne do wykrywania MRSA</t>
  </si>
  <si>
    <t>Podłoże chromogenne do wykrywania ESBL u gram(-) pałeczek z rozróznieniem gatunków</t>
  </si>
  <si>
    <t>Podłoże chromogenne do wybiórczej izolacji i bezpośredniej identyfikacji Pseudomonas aeruginosa</t>
  </si>
  <si>
    <t>Agar czekoladowy  z PolyVitex lub alternatywny</t>
  </si>
  <si>
    <t>Pakiet 1A - Testy immunochromatograficznych</t>
  </si>
  <si>
    <t xml:space="preserve">Salmonella-Shigella Agar </t>
  </si>
  <si>
    <t xml:space="preserve">należy dostarczyć : Certyfikat ISO 9001,ISO 13485:2003 </t>
  </si>
  <si>
    <t xml:space="preserve">Certyfikaty Kontroli Jakości do każdej dostawy- powinien zawierać:nazwę producenta, nazwę produktu, nr.serii, </t>
  </si>
  <si>
    <t>datę produkcji i ważnoąści, skład podłoża, ogólna charakterystyka ( ph, kolor, sterylność)</t>
  </si>
  <si>
    <t>charakter. Mikrobiologiczna( ilościowe oznaczanie żyzności i selektywności, wykaz szczepów użytych do kontroli z kolekcji ATCC)</t>
  </si>
  <si>
    <t>podpis osoby kontrolującej</t>
  </si>
  <si>
    <t>Termin ważności podłóż na płytkach min 6- 8 tygodni, podłoż zawierających krew 5-6 tyg., podłóż w butelkach min. 12 m-cy.</t>
  </si>
  <si>
    <t>Płytki o średnicy 90 mm( z wyjątkiem poz.15)</t>
  </si>
  <si>
    <t>W przypadku braku opakowań po 100 szt podać cenę równoważną obowiązującą przy jednorazowym zakupie 100szt asortymentu</t>
  </si>
  <si>
    <t>nadruk na płytce ma zawierać nazwe pożywki nazwę firmy, nr. Serii, datę ważności ,datę i godzinę wylania</t>
  </si>
  <si>
    <t>karty charakterystyki - dostarczone przez Wykonawcę</t>
  </si>
  <si>
    <t>ulotki w języku polskim</t>
  </si>
  <si>
    <t>kwas naliksydowy 30g</t>
  </si>
  <si>
    <t>piperacylina 100 ug</t>
  </si>
  <si>
    <t>Piperacylina/tazobaktam 100/10 ug</t>
  </si>
  <si>
    <t>lewofloksacyna</t>
  </si>
  <si>
    <t>Fosfomycyna 200ug</t>
  </si>
  <si>
    <t>chinupristyna-dalfopristyna 15ug</t>
  </si>
  <si>
    <t xml:space="preserve"> ceftazydym+ kw. klawulanowy30/10 ug</t>
  </si>
  <si>
    <t>cefpodoksym 10ug</t>
  </si>
  <si>
    <t>lewofloksacyna 5ug</t>
  </si>
  <si>
    <t>Cefaleksyna 30ug</t>
  </si>
  <si>
    <t>Ampicylina 10 ug</t>
  </si>
  <si>
    <t>Cefaklor 30ug</t>
  </si>
  <si>
    <t>Cefotaksym 30ug</t>
  </si>
  <si>
    <t>Ceftazydym 30 ug</t>
  </si>
  <si>
    <t>fiolka /25 krążków</t>
  </si>
  <si>
    <t>fiolka /10 krążków</t>
  </si>
  <si>
    <t>Termin ważności szczepów 1 rok</t>
  </si>
  <si>
    <t>5ml</t>
  </si>
  <si>
    <t>Test lateksowy do wykrywania Streptococcus pneumoniae</t>
  </si>
  <si>
    <t>Test lateksowy do wykrywania paciorkowców gr.ABCDFG</t>
  </si>
  <si>
    <t>Test lateksowy do wykrywania paciorkowców gr.B</t>
  </si>
  <si>
    <t>50 ozn. Opak</t>
  </si>
  <si>
    <t>karty reakcyjne, pałeczki do mieszania</t>
  </si>
  <si>
    <t>pojemniki do hodowli bakterii beztlenowych 2,5 l</t>
  </si>
  <si>
    <t>Saszetki do wytwarzania środowiska beztlenowego do pojemników 2,5 l</t>
  </si>
  <si>
    <t>Saszetki do wytwarzania środowiska beztlenowego  wraz z torebkami</t>
  </si>
  <si>
    <t>Zaciski do torebek</t>
  </si>
  <si>
    <t>Odczynnik do oznaczania katalazy</t>
  </si>
  <si>
    <t>50ozn/op</t>
  </si>
  <si>
    <t xml:space="preserve">Daty ważności min.1 rok, </t>
  </si>
  <si>
    <t xml:space="preserve">data ważności zestawów min 1 rok </t>
  </si>
  <si>
    <t>poz. 1 zestawa v zawiera odczynniki wieloważne dla antygenów A,B,C, EPEC oraz jednoważne  O111,O26, O55, O127, O142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</si>
  <si>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</si>
  <si>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poz. 2 zestaw zawiera odczynnik wieloważny B,E,G, oraz jednoważne grupy B,C1,C2,D,E,G,</t>
  </si>
  <si>
    <t>Data ważności minimum 1 rok , Certyfikat Krajowego Ośrodka Referencyjnego ds. Lekowrażliwości Drobnoustrojów</t>
  </si>
  <si>
    <t>Paski z gradientem stężeń w formie plastikowych listków pakowanych w gąbki z pochłaniaczem wilgoci lub blistrów</t>
  </si>
  <si>
    <t>Pozycje  1-9, oraz poz. Nr 32 i 36  podłoża w butelkach</t>
  </si>
  <si>
    <t>Pozycje  10-31, oraz poz. Nr 33-35  podłoża na płytkach</t>
  </si>
  <si>
    <t>Osuszacz</t>
  </si>
  <si>
    <t>Na opakowaniu umieszczone informacje- znak CE, nazwa antybiotyku/ testu, zakres gradientu stężeń, nr. Serii, data wazności, temp. Przechowywania</t>
  </si>
  <si>
    <t>ceftriakson</t>
  </si>
  <si>
    <t>cefuroksym</t>
  </si>
  <si>
    <t>amikacyna</t>
  </si>
  <si>
    <t>kolistyna</t>
  </si>
  <si>
    <t>piperacylina/ tazobactam</t>
  </si>
  <si>
    <t>metronidazol</t>
  </si>
  <si>
    <t>flukonazol</t>
  </si>
  <si>
    <t xml:space="preserve">Trimetoprim/sulfametoksazol </t>
  </si>
  <si>
    <t>tikarcylina/ kw. klawulanowy</t>
  </si>
  <si>
    <t>cefepim/ cefepim+kw.klawulanowy do oznacz ESBL</t>
  </si>
  <si>
    <t>cefotaksym/cefotaksym + kw klawulanowy do oznacz.ESBL</t>
  </si>
  <si>
    <t>Penicylina benzylowa 1 jedn</t>
  </si>
  <si>
    <t>fiolka /50krążków</t>
  </si>
  <si>
    <t>fiolka /10krążków</t>
  </si>
  <si>
    <t>zintegrowanym pochłaniaczem wilgoci, ostatni krążek w fiolce oznaczony symbolemX pełniący funkcję kontroli napełnienia fiolek</t>
  </si>
  <si>
    <t>Cefazolin 30 ug</t>
  </si>
  <si>
    <t>pefloxacin 5ug</t>
  </si>
  <si>
    <t>Piperacylina/tazobaktam 30/6 ug</t>
  </si>
  <si>
    <t>Tikarcylina/kwas klawulanowy 85 ug</t>
  </si>
  <si>
    <t>Doripenem 10ug</t>
  </si>
  <si>
    <t>Metronidazol</t>
  </si>
  <si>
    <t xml:space="preserve">wskażnik atmosfery beztlenowej </t>
  </si>
  <si>
    <t xml:space="preserve">imipenem </t>
  </si>
  <si>
    <t xml:space="preserve">meropenem </t>
  </si>
  <si>
    <t>ceftazydym/ceftazydym+ kw.klawulanowy do oznacz. ESBL</t>
  </si>
  <si>
    <t>ATB STREP EU</t>
  </si>
  <si>
    <t>ID 32 STAPH EU</t>
  </si>
  <si>
    <t>ATB ANA</t>
  </si>
  <si>
    <t>ID 32GN</t>
  </si>
  <si>
    <t>ID 32 E</t>
  </si>
  <si>
    <t xml:space="preserve">Odczynniki dodatkowe: James </t>
  </si>
  <si>
    <t>op=25szt</t>
  </si>
  <si>
    <t>op=10szt</t>
  </si>
  <si>
    <t>op=2amp.</t>
  </si>
  <si>
    <t xml:space="preserve">                               VPA+VPB</t>
  </si>
  <si>
    <t>ATB G(-)</t>
  </si>
  <si>
    <t xml:space="preserve">                               NIT 1+ NIT 2</t>
  </si>
  <si>
    <t>op=4amp.</t>
  </si>
  <si>
    <t>Odczynnik Waaler-Rose + kontrola dodatnia i ujemna</t>
  </si>
  <si>
    <t>9.      Zamawiający wymaga od Wykonawcy wykonania bezpłatnego przeglądu rocznego analizatora SYSMEX K-4500, w terminie uzgodnionym z Zamawiającym</t>
  </si>
  <si>
    <t>Wykonawca zapewni bezpłatny 
autoryzowany serwis wirówki w celu dokonywania walidacji "ID - mCentrifuge 65" oraz walidację pipety automatycznej MP-1</t>
  </si>
  <si>
    <t xml:space="preserve">Poz. 19 - możliwość hodowli w warunkach mikroaerofilnych  </t>
  </si>
  <si>
    <t>Poz. 14, 15, 16, 27 - dostawa płytek jednej serii w jednym zamówieniu</t>
  </si>
  <si>
    <t xml:space="preserve">Pakiet 16 - Barwniki </t>
  </si>
  <si>
    <t>Pakiet 17 - Krążki antybiogramowe, diagnostyczne i szczepy wzorcowe</t>
  </si>
  <si>
    <t>Pakiet 18 - Odczynniki lateksowe do badań bakteriologicznych</t>
  </si>
  <si>
    <t xml:space="preserve">Pakiet 19 - Paski z szeregami biochemicznymi do identyfikacji wizualnej drobnoustrojów </t>
  </si>
  <si>
    <t>Pakiet 20 - Zestawy do systemu zamkniętego miniApi</t>
  </si>
  <si>
    <t xml:space="preserve">Pakiet 22 - Testy do badań bakteriologicznych i saszetki do atmosfery z niską zawartością CO2 i beztlenowej </t>
  </si>
  <si>
    <t>Pakiet 23 - E-testy - paski z gradientem stężeń antybiotyków</t>
  </si>
  <si>
    <t>Pakiet 24 - Serotypowanie E.coli i Shigella/Salmonella</t>
  </si>
  <si>
    <t>Pakiet 25 - Inne odczynniki</t>
  </si>
  <si>
    <t>Pakiet 26 - Wyposażenie do wirówki MPW 341 "cyto"</t>
  </si>
  <si>
    <t>Pakiet 27 - Testy alergologiczne</t>
  </si>
  <si>
    <t xml:space="preserve">                               NIN</t>
  </si>
  <si>
    <t xml:space="preserve">                               FB</t>
  </si>
  <si>
    <t xml:space="preserve">                               BCP</t>
  </si>
  <si>
    <t>op=1amp.</t>
  </si>
  <si>
    <t>ATB Medium</t>
  </si>
  <si>
    <t>op= 100amp</t>
  </si>
  <si>
    <t>ATB HAEMO EU</t>
  </si>
  <si>
    <t>ATB STAPH  EU</t>
  </si>
  <si>
    <t xml:space="preserve">Sunspension Medium </t>
  </si>
  <si>
    <t>NaCl 0,85 % Medium</t>
  </si>
  <si>
    <t>Mineral OIL</t>
  </si>
  <si>
    <t>Data ważności min.1 rok</t>
  </si>
  <si>
    <t>2ml</t>
  </si>
  <si>
    <t>op</t>
  </si>
  <si>
    <t>EDTA 0,5M do oznaczania MBL</t>
  </si>
  <si>
    <t>Kwas fenyloboronowy do oznaczania KPC</t>
  </si>
  <si>
    <t>KOH 20% lub10%</t>
  </si>
  <si>
    <t>Zestaw do identyfikacji paciorkowców i enterokoków z odczynnikami</t>
  </si>
  <si>
    <t>Zestaw do identyfikacji pałeczek Gram (-) z rodz. Enterobacteriacae z odczynnikami</t>
  </si>
  <si>
    <t>Zestaw do identyfikacji bakterii beztlenowych z odczynnikami</t>
  </si>
  <si>
    <t>Zestaw do identyfikacji pałeczek Gram (-)  niefermentujących z odczynnikami</t>
  </si>
  <si>
    <t>Zestaw do identyfikacji grzybów z rodzaju Candida z odczynnikami</t>
  </si>
  <si>
    <t>Zestaw do identyfikacji Corynebacterium i Listeria z odczynnikami</t>
  </si>
  <si>
    <t>25szt/op</t>
  </si>
  <si>
    <t>Starachowice 07.03.2012</t>
  </si>
  <si>
    <t>ZAŁĄCZNIK nr 5 cenowy</t>
  </si>
  <si>
    <t xml:space="preserve"> Wywoływacze reakcji zestawy do indentyfikacji pałeczek G (-) i G (+) ziarniaków w kompletach z odczynnikami wywołującymi reakcję
identyfikacja na podstawie co najmniej 18-20 cech biochemicznych
certyfikat kontroli jakości szczepami wzorcowymi
odczyt z programu komputerowego dostarczonego przez Wykonawcę </t>
  </si>
  <si>
    <t>Jeden panel biochemiczny ma służyć do identyfikacji jednego szczepu</t>
  </si>
  <si>
    <t>W przypadku zmiany wielkości opakowań proszę przeliczyć ilość pasków na odpowiednią ilość opakowań</t>
  </si>
  <si>
    <t>12szt/op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</si>
  <si>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</si>
  <si>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</si>
  <si>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</si>
  <si>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</si>
  <si>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</si>
  <si>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</si>
  <si>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PAKIET  3 - LAMBLIE</t>
  </si>
  <si>
    <t>PAKIET 7 - Płyny i materiały zużywalne do obsługi i pracy analizatora biochemicznego Vitalab flexor</t>
  </si>
  <si>
    <t>testy wziewne brzoza</t>
  </si>
  <si>
    <t>3 ml</t>
  </si>
  <si>
    <t>Pakiet 13 - Żele do immunofiksacji</t>
  </si>
  <si>
    <t>Pakiet 12 - Żele do elektroforezy</t>
  </si>
  <si>
    <t>Pakiet 11 - Odczynniki  serologiczne i krwinki wzorcowe</t>
  </si>
  <si>
    <t>Pakier 8 - Sprzęt laboratoryjny jednorazowy</t>
  </si>
  <si>
    <t>Pakiet 14- odczynniki biochemiczne do aparatu OLYMPUS AU 400 i Vitalab Flexor</t>
  </si>
  <si>
    <t>Probówki z kapilarą z EDTA-K na 200 ul krwi</t>
  </si>
  <si>
    <t xml:space="preserve">Kapilary 125 ml  do RKZ (śr. 1,6mm dł. 125mm) </t>
  </si>
  <si>
    <r>
      <t xml:space="preserve">Mieszalniki do kapilar 1,6mm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0,6-0,9 mm</t>
    </r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</si>
  <si>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</si>
  <si>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</si>
  <si>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</si>
  <si>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</si>
  <si>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</si>
  <si>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Szczep wzorcowy Haemophilus influenzae NCTC 8468</t>
  </si>
  <si>
    <t>6x500ml</t>
  </si>
  <si>
    <t>1x20 testów</t>
  </si>
  <si>
    <t>3-5 ml</t>
  </si>
  <si>
    <t>Zamawiający wymaga aby był wykonany roczny przegląd serwisowy aparatu Cobas b 221 w terminie uzgodnionym z Zamawiającym</t>
  </si>
  <si>
    <t>UWAGA!</t>
  </si>
  <si>
    <t>Pakiet 5 - Odczynniki i materiały zużywalne do analizatora RKZ Rapidlab 248</t>
  </si>
  <si>
    <t>8. Materiał kontrolny musi posiadać okres ważności przynajmniej 1 rok.</t>
  </si>
  <si>
    <t>Pakiet 22 - Kontrola sterylizacji</t>
  </si>
  <si>
    <t>Razem</t>
  </si>
  <si>
    <t>Podsumowanie w PLN</t>
  </si>
  <si>
    <t>Podsumowanie w EUR</t>
  </si>
  <si>
    <t>Odczynniki oraz sprzęt laboratoryjny i testy alergologiczne</t>
  </si>
  <si>
    <t>9.Zamawiający wymaga aby był wykonany roczny przegląd serwisowy analizatora Rapidlab 248 w terminie uzgodnionym z Zamawiającym</t>
  </si>
  <si>
    <t>Zamawiający wymaga aby był wykonany roczny przegląd serwisowy aparatu AVL 988-3 w terminie uzgodnionym z Zamawiającym</t>
  </si>
  <si>
    <t xml:space="preserve">test punkltowy - papuga </t>
  </si>
  <si>
    <t>test punktowy - koń</t>
  </si>
  <si>
    <t>test punktowy - królik</t>
  </si>
  <si>
    <t>test punktowy (-)</t>
  </si>
  <si>
    <t>test punktowy (+)</t>
  </si>
  <si>
    <t>test punktowy chomik</t>
  </si>
  <si>
    <t>test punktowy d farinue</t>
  </si>
  <si>
    <t>test punktowy D pteronyssinus</t>
  </si>
  <si>
    <t>test punktowy kot</t>
  </si>
  <si>
    <t>test punktowy pies</t>
  </si>
  <si>
    <t>test punktowy pióra</t>
  </si>
  <si>
    <t>test punktowy trawy</t>
  </si>
  <si>
    <t xml:space="preserve">testy pokarmowe mąka żytnia </t>
  </si>
  <si>
    <t>UPS do analizatora K-4500, PC Smart UPS, 1000W-LCD, 230V</t>
  </si>
  <si>
    <t>testy pokarmowe banan</t>
  </si>
  <si>
    <t>testy pokarmowe dorsz</t>
  </si>
  <si>
    <t>testy pokarmowe jabłko</t>
  </si>
  <si>
    <t>testy pokarmowe jajko kurze (białko)</t>
  </si>
  <si>
    <t>testy pokarmowe jajko kurze (żółtko)</t>
  </si>
  <si>
    <t>testy pokarmowe kakao</t>
  </si>
  <si>
    <t>testy pokarmowe kurczak</t>
  </si>
  <si>
    <t>testy pokarmowe marchew</t>
  </si>
  <si>
    <t>testy pokarmowe mleko</t>
  </si>
  <si>
    <t>testy pokarmowe orzech laskowy</t>
  </si>
  <si>
    <t>testy pokarmowe orzech ziemny</t>
  </si>
  <si>
    <t>testy pokarmowe pomarańcza</t>
  </si>
  <si>
    <t>testy pokarmowe pomidor</t>
  </si>
  <si>
    <t>testy pokarmowe ryż</t>
  </si>
  <si>
    <t>testy pokarmowe seler</t>
  </si>
  <si>
    <t>testy pokarmowe soja</t>
  </si>
  <si>
    <t>testy pokarmowe truskawka</t>
  </si>
  <si>
    <t>testy pokarmowe wieprzowina</t>
  </si>
  <si>
    <t>testy pokarmowe ziemniak</t>
  </si>
  <si>
    <t>testy pokarmowemąka pszenna</t>
  </si>
  <si>
    <t>testy wziewne alter navia tenuis</t>
  </si>
  <si>
    <t>testy wziewne babka lancetowata</t>
  </si>
  <si>
    <t>testy wziewne bylica</t>
  </si>
  <si>
    <t>testy wziewne chadosponium herbanium</t>
  </si>
  <si>
    <t>testy wziewne leszczyna</t>
  </si>
  <si>
    <t>testy wziewne olcha</t>
  </si>
  <si>
    <t>testy wziewne świnka morska</t>
  </si>
  <si>
    <t>testy wziewne trawy/zboża</t>
  </si>
  <si>
    <t>testy wziewne wełna</t>
  </si>
  <si>
    <t>testy wziewne żyto</t>
  </si>
  <si>
    <t>Wartość brutto</t>
  </si>
  <si>
    <t>Szkiełka podstawowe z polem do opisu</t>
  </si>
  <si>
    <t>Szkiełka nakrywkowe 24x60 mm</t>
  </si>
  <si>
    <t>Nożyki mikrotomowe R 35</t>
  </si>
  <si>
    <t>3.      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</si>
  <si>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Uwaga Dotyczy Pakietu  9</t>
  </si>
  <si>
    <t>8.      Zamawiający wymaga od Wykonawcy oświadczenia o następującej treści: Oświadczam, że jesteśmy upoważnieni przez producenta lub autoryzowanego przedstawiciela do wykonywania czynności konserwacji, przeglądówi obsługi serwisowej analizatora SYSMEX K-4500, zgodnie z Art. 90 Ustawy o wyrobach medycznych z dnia 20 maja 2010 r.</t>
  </si>
  <si>
    <t>1. Zamawiający wymaga aby był wykonany roczny przegląd serwisowy analizatora AU 400 w terminie uzgodnionym z Zamawiającym</t>
  </si>
  <si>
    <r>
      <t>2. Zamawiający wymaga aby oferowane odczynniki posiadały:</t>
    </r>
    <r>
      <rPr>
        <sz val="11"/>
        <rFont val="Tahoma"/>
        <family val="2"/>
      </rPr>
      <t xml:space="preserve">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  </r>
  </si>
  <si>
    <t>Pakiet 15 - Podłoża w butelkach i na płytkach</t>
  </si>
  <si>
    <t>Termin dostawy w ciągu 5 dni roboczych</t>
  </si>
  <si>
    <t>Ważność odczynników min. 12 miesięcy</t>
  </si>
  <si>
    <t>Lp</t>
  </si>
  <si>
    <t>Nazwa</t>
  </si>
  <si>
    <t>Wielkość opakowania</t>
  </si>
  <si>
    <t>j.m.</t>
  </si>
  <si>
    <t>Ilość</t>
  </si>
  <si>
    <t>wartość netto</t>
  </si>
  <si>
    <t>cena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</si>
  <si>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</si>
  <si>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</si>
  <si>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</si>
  <si>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</si>
  <si>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</si>
  <si>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</si>
  <si>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</si>
  <si>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</si>
  <si>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</si>
  <si>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</si>
  <si>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</si>
  <si>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</si>
  <si>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</si>
  <si>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</si>
  <si>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</si>
  <si>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</si>
  <si>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 xml:space="preserve">ilość </t>
  </si>
  <si>
    <t>Amikacyna 30 ug</t>
  </si>
  <si>
    <t>Amoksycylina/kwas klawulanowy 20/10 ug</t>
  </si>
  <si>
    <t>Ampicylina/sulbactam 10/10 ug</t>
  </si>
  <si>
    <t>Aztreonam 30 ug</t>
  </si>
  <si>
    <t>Azytromycyna 15 ug</t>
  </si>
  <si>
    <t>Karbenicylina 100 ug</t>
  </si>
  <si>
    <t>Klarytromycyna 15 ug</t>
  </si>
  <si>
    <t>Cefalotyna 30 ug</t>
  </si>
  <si>
    <t>Cefepim 30 ug</t>
  </si>
  <si>
    <t>Cefoksytyna 30 ug</t>
  </si>
  <si>
    <t>Cefotaksym/kwas klawulanowy 30/10 ug</t>
  </si>
  <si>
    <t>Ceftriakson 30 ug</t>
  </si>
  <si>
    <t>Cefuroksym 30 ug</t>
  </si>
  <si>
    <t>Chloramfenikol 30ug</t>
  </si>
  <si>
    <t>Ciprofloksacyna 5 ug</t>
  </si>
  <si>
    <t>Doksycyklina 30 ug</t>
  </si>
  <si>
    <t>Erytromycyna 15 ug</t>
  </si>
  <si>
    <t>Gentamycyna 10 ug</t>
  </si>
  <si>
    <t>Imipenem 10 ug</t>
  </si>
  <si>
    <t>Klindamycyna 2 ug</t>
  </si>
  <si>
    <t>Kwas fusydowy 10 ug</t>
  </si>
  <si>
    <t>Nowobiocyna</t>
  </si>
  <si>
    <t>Meropenem 10 ug</t>
  </si>
  <si>
    <t>Mupirocin 200 ug</t>
  </si>
  <si>
    <t>Mezlocylina 75 ug</t>
  </si>
  <si>
    <t>Norfloksacyna 10 ug</t>
  </si>
  <si>
    <t>Rifampicyna 5 ug</t>
  </si>
  <si>
    <t>Trimetoprim/sulfametoksazol 1,25/23,75 ug</t>
  </si>
  <si>
    <t>Tetracyklina 30 ug</t>
  </si>
  <si>
    <t>Tikarcylina 75 ug</t>
  </si>
  <si>
    <t>Tobramycyna 10 ug</t>
  </si>
  <si>
    <t>Teicoplanina 30 ug</t>
  </si>
  <si>
    <t>Streptomycyna 300 ug</t>
  </si>
  <si>
    <t>Linezolid 30ug</t>
  </si>
  <si>
    <t>Moxifloksacyna 5 ug</t>
  </si>
  <si>
    <t>Oxacylina 1 ug</t>
  </si>
  <si>
    <t>Ertapenem 10 ug</t>
  </si>
  <si>
    <t>cefoperazon</t>
  </si>
  <si>
    <t>cefoperazon/sulbactam</t>
  </si>
  <si>
    <t>ofloxacyna 5</t>
  </si>
  <si>
    <t>Krążki z optochiną do identyfikacji Str. Pneumoniae</t>
  </si>
  <si>
    <t>Krążki z cefinazą (wytwarzanie beta-laktamazy)</t>
  </si>
  <si>
    <t>Szczep wzorcowy E.coli 25922</t>
  </si>
  <si>
    <t>Szczep wzorcowy Enterococcus faecalis 29212</t>
  </si>
  <si>
    <t>Szczep wzorcowy Streptococcus pneumoniae 49619</t>
  </si>
  <si>
    <t>szczep wzorcowy Pseudomonas aeruginosa ATCC 27853</t>
  </si>
  <si>
    <t>Krążki do identyfikacji gat.Haemophilus BV</t>
  </si>
  <si>
    <t>Krążki do identyfikacji Haemophilus BX</t>
  </si>
  <si>
    <t>Krążki do identyfikacji Haemophilus BVX</t>
  </si>
  <si>
    <t xml:space="preserve">Termin ważności krążków min. 2 lata </t>
  </si>
  <si>
    <t>Krążki pakowane w fiolki po 50 szt ,każda fiolka w opakowaniu hermetycznym ze</t>
  </si>
  <si>
    <t>Krążki dostosowane do dyspensera Becton Dickinson jakie Laboratorium posiada</t>
  </si>
  <si>
    <t xml:space="preserve">Wszystkie krążki antybiogramowe jak i szczepy pochodzić muszą od jednego producenta w celu standaryzacji procedur </t>
  </si>
  <si>
    <t>Szczepy wzorcowe z 1-go pasażu w postaci liofilizowanych krążków, bez konieczności</t>
  </si>
  <si>
    <t>użycia dodatkowych nośników zawiesiny bakteryjnej.</t>
  </si>
  <si>
    <t>Możliwość przechowywania szczepów w temp. -20 do +8 st.C</t>
  </si>
  <si>
    <t>Do oferty dołączyć certyfikaty i instrukcję wykonania producenta w jęz.polskim</t>
  </si>
  <si>
    <t>karty charakterystyki produktów</t>
  </si>
  <si>
    <t>wielkość opakowania</t>
  </si>
  <si>
    <t>j.m</t>
  </si>
  <si>
    <t>podłoże agarowe sabourauda z chloramphenicolem</t>
  </si>
  <si>
    <t>6x200mL</t>
  </si>
  <si>
    <t>Mannitol Salt Agar</t>
  </si>
  <si>
    <t>Podłoże tioglikolanowe z rezazuryną</t>
  </si>
  <si>
    <t>12x100mL</t>
  </si>
  <si>
    <t>Mac Conkey z filoletem krystalicznym</t>
  </si>
  <si>
    <t>6x100ml</t>
  </si>
  <si>
    <t>cefotaksym 5</t>
  </si>
  <si>
    <t>Ceftazydym 10 ug</t>
  </si>
  <si>
    <t>Gentamycyna 30 ug</t>
  </si>
  <si>
    <t>Nitrofurantoina 100 ug</t>
  </si>
  <si>
    <t>fenoksymetylopenicylina 10 ug</t>
  </si>
  <si>
    <t>Piperacylina 30 ug</t>
  </si>
  <si>
    <t>Wankomycyna 5 ug</t>
  </si>
  <si>
    <t>krążki z certyfikatem ISO 13485:2003</t>
  </si>
  <si>
    <t>Każdy krążek opisany symbolem i stężeniem zgodnie  z zaleceniami CLSI i EUCAST</t>
  </si>
  <si>
    <t>podłoże do bezpośredniej izolacji i identyfikacji E.coli O157H7</t>
  </si>
  <si>
    <t>Podłoże Muller Hinton Agar II</t>
  </si>
  <si>
    <t>20szt/op</t>
  </si>
  <si>
    <t>Mueller Hinton +5% krew /barania/</t>
  </si>
  <si>
    <t>płytki odciskowe do kontroli skażenia mikrobiol. Powierzchni i powietrza</t>
  </si>
  <si>
    <t>Podłoże D-cocosel Agar</t>
  </si>
  <si>
    <t>Columbiaagar+5% krew /barania/</t>
  </si>
  <si>
    <t>100szt/op</t>
  </si>
  <si>
    <t>Podłoza do hodowli dermatofitów ( Sabouraud/ Sabouraud z aktidionem)</t>
  </si>
  <si>
    <t>Podłoze transportowe do posiewu moczu( Cled/ Mac Conkey)</t>
  </si>
  <si>
    <t>Podłoże dwuczęściowe CPS/ Columbia CNA + 5% krew barania</t>
  </si>
  <si>
    <t>Podłoże chromogenne do badań przesiewowych z rozróznieniem Enterococcus faecalis od Enterococcus feacium wykazujących nabytą oporność na wankomycynę</t>
  </si>
  <si>
    <t>Płytki pakowane szczelnie  20 szt i 100 szt.</t>
  </si>
  <si>
    <t>Do każdego podłoża chromogennego oferent dołączy kolorowe ulotki obrazujące wzrost kolonii</t>
  </si>
  <si>
    <t>Podłoża na płytkach z żebrami wentylacyjnymi</t>
  </si>
  <si>
    <t>Podłoże chromogenne do wybiórczej izolacji Yersina</t>
  </si>
  <si>
    <t>Podłoże Muller Hinton Agar II z 5% krwią końską i 20 ugL NAD</t>
  </si>
  <si>
    <t>Podłoże chromogenne do wybiórczej i bezpośredniej identyfikacji C.albicans</t>
  </si>
  <si>
    <t>50 ozn. Op</t>
  </si>
  <si>
    <t>CF test</t>
  </si>
  <si>
    <t xml:space="preserve">test  na oksydazę </t>
  </si>
  <si>
    <t>100ozn</t>
  </si>
  <si>
    <t>zestaw lateksowy do oznaczania antygenów w płynie mózgowo rdzeniowym</t>
  </si>
  <si>
    <t>25 ozn. Opak</t>
  </si>
  <si>
    <t xml:space="preserve">Wymagane : Certyfikaty jakości , instrukcje w jęz. polskim. </t>
  </si>
  <si>
    <t>Daty ważności zestawów lateksowych min.1 rok zestaw musi zawierać kontrolę dodatnią</t>
  </si>
  <si>
    <t>opakowanie</t>
  </si>
  <si>
    <t>Zestaw do identyfikacji gronkowców z odczynnikami</t>
  </si>
  <si>
    <t>Zestaw do  identyfikacji Neisseria-Haemophilus z odczynnikami</t>
  </si>
  <si>
    <t>Dołączyć należy karty charakterystyki produktów</t>
  </si>
  <si>
    <t>jm</t>
  </si>
  <si>
    <t>ID 32C</t>
  </si>
  <si>
    <t>opak</t>
  </si>
  <si>
    <t>ATB FUNGUS</t>
  </si>
  <si>
    <t>RAPID ID 32 STREP</t>
  </si>
  <si>
    <t>Rapid ID 32 E</t>
  </si>
  <si>
    <t>Końcówki do pipety automatycznej mini Api</t>
  </si>
  <si>
    <t>szt</t>
  </si>
  <si>
    <t>Certyfikaty kontroli jakości do każdej dostawy,karty charakterystyki</t>
  </si>
  <si>
    <t>ilość</t>
  </si>
  <si>
    <t>fiolet krystaliczny</t>
  </si>
  <si>
    <t>1l.</t>
  </si>
  <si>
    <t>safranina lub fuksyna kwaśna</t>
  </si>
  <si>
    <t>lugol</t>
  </si>
  <si>
    <t>odbarwiacz</t>
  </si>
  <si>
    <t>Wymagane :certyfikaty kontroli jakości</t>
  </si>
  <si>
    <t xml:space="preserve">karty charakterystyki produktów </t>
  </si>
  <si>
    <t>100ml</t>
  </si>
  <si>
    <t>ml</t>
  </si>
  <si>
    <t xml:space="preserve"> Sporal A </t>
  </si>
  <si>
    <t>Sporal S</t>
  </si>
  <si>
    <t>Rurki Browna</t>
  </si>
  <si>
    <t>tygecyklina</t>
  </si>
  <si>
    <t>Należy dostarczyć istrukcje wykonania w języku polskim, zakresy referencyjne dla szczepów wzorcowych i badanych</t>
  </si>
  <si>
    <t>karty charakterystyki   produktów</t>
  </si>
  <si>
    <t>zestaw  lateksowy do wykrywania i identyfikacji EPEC</t>
  </si>
  <si>
    <t>zestaw  lateksowy do wykrywania i identyfikacji grupowych antygenów Salmonella</t>
  </si>
  <si>
    <t>zestaw lateksowy do wykrywania i identyfikacji grupowych antygenów Shigella sonnei</t>
  </si>
  <si>
    <t>Oferent dostaracza karty charakterystyki, certyfikaty jakośći, instrukcje wykonane w języku polskim</t>
  </si>
  <si>
    <t>0,86,O119,, O124, O125,O126,O128,O25,O44,O114</t>
  </si>
  <si>
    <t>Odczynnik Sudan III</t>
  </si>
  <si>
    <t xml:space="preserve">Odczynnik Lugola </t>
  </si>
  <si>
    <t>Olejek imersyjny</t>
  </si>
  <si>
    <t>1x100 ml</t>
  </si>
  <si>
    <t>1x100ml</t>
  </si>
  <si>
    <t>1x 96 oznaczeń</t>
  </si>
  <si>
    <t>1x 96      „</t>
  </si>
  <si>
    <t>1x 96     „</t>
  </si>
  <si>
    <t>1x 96     ‘</t>
  </si>
  <si>
    <t>1x20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</si>
  <si>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</si>
  <si>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</si>
  <si>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</si>
  <si>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</si>
  <si>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</si>
  <si>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</si>
  <si>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</si>
  <si>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Surowica AB</t>
  </si>
  <si>
    <t>wielkość 
opakowań</t>
  </si>
  <si>
    <t>VAT%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</si>
  <si>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</si>
  <si>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</si>
  <si>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</si>
  <si>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</si>
  <si>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</si>
  <si>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</si>
  <si>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</si>
  <si>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2,5 - 5ml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</si>
  <si>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</si>
  <si>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</si>
  <si>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</si>
  <si>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</si>
  <si>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</si>
  <si>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</si>
  <si>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>2.</t>
  </si>
  <si>
    <t>3.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</si>
  <si>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</si>
  <si>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</si>
  <si>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</si>
  <si>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</si>
  <si>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</si>
  <si>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</si>
  <si>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</si>
  <si>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</si>
  <si>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</si>
  <si>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</si>
  <si>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</si>
  <si>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</si>
  <si>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</si>
  <si>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</si>
  <si>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</si>
  <si>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</si>
  <si>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</si>
  <si>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</si>
  <si>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</si>
  <si>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</si>
  <si>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</si>
  <si>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</si>
  <si>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</si>
  <si>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</si>
  <si>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</si>
  <si>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</si>
  <si>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</si>
  <si>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</si>
  <si>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</si>
  <si>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</si>
  <si>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</si>
  <si>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</si>
  <si>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</si>
  <si>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</si>
  <si>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</si>
  <si>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</si>
  <si>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</si>
  <si>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</si>
  <si>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</si>
  <si>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Strzykawki heparynizowane poj. 2ml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</si>
  <si>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</si>
  <si>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</si>
  <si>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</si>
  <si>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</si>
  <si>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</si>
  <si>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</si>
  <si>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</si>
  <si>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</si>
  <si>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</si>
  <si>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</si>
  <si>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</si>
  <si>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</si>
  <si>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</si>
  <si>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</si>
  <si>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</si>
  <si>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</si>
  <si>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</si>
  <si>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</si>
  <si>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1.</t>
  </si>
  <si>
    <t>Albumina</t>
  </si>
  <si>
    <t>AST</t>
  </si>
  <si>
    <t>ALT</t>
  </si>
  <si>
    <t>4.</t>
  </si>
  <si>
    <t>ALP</t>
  </si>
  <si>
    <t>6.</t>
  </si>
  <si>
    <t>Amylaza</t>
  </si>
  <si>
    <t>8.</t>
  </si>
  <si>
    <t>CK-MB</t>
  </si>
  <si>
    <t>9.</t>
  </si>
  <si>
    <t>Mocznik</t>
  </si>
  <si>
    <t>10.</t>
  </si>
  <si>
    <t>Kreatynina</t>
  </si>
  <si>
    <t>Kwas moczowy</t>
  </si>
  <si>
    <t>12.</t>
  </si>
  <si>
    <t>Bilirubina total</t>
  </si>
  <si>
    <t>13.</t>
  </si>
  <si>
    <t>15.</t>
  </si>
  <si>
    <t>Cholesterol</t>
  </si>
  <si>
    <t>Fosfor</t>
  </si>
  <si>
    <t>17.</t>
  </si>
  <si>
    <t>Glukoza</t>
  </si>
  <si>
    <t>18.</t>
  </si>
  <si>
    <t>Żelazo</t>
  </si>
  <si>
    <t>19.</t>
  </si>
  <si>
    <t>Wapń</t>
  </si>
  <si>
    <t>20.</t>
  </si>
  <si>
    <t>Magnez</t>
  </si>
  <si>
    <t>22.</t>
  </si>
  <si>
    <t>Trójglicerydy</t>
  </si>
  <si>
    <t>23.</t>
  </si>
  <si>
    <t>Cholesterol HDL met. bezposrednia</t>
  </si>
  <si>
    <t>24.</t>
  </si>
  <si>
    <t>CRP met. immunoturbidymetryczna</t>
  </si>
  <si>
    <t>26.</t>
  </si>
  <si>
    <t>Alkohol etylowy</t>
  </si>
  <si>
    <t>27.</t>
  </si>
  <si>
    <t>Hemoglobina glikowana</t>
  </si>
  <si>
    <t>28.</t>
  </si>
  <si>
    <t>UIBC</t>
  </si>
  <si>
    <t>29.</t>
  </si>
  <si>
    <t>30.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</si>
  <si>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</si>
  <si>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</si>
  <si>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</si>
  <si>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</si>
  <si>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</si>
  <si>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</si>
  <si>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</si>
  <si>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</si>
  <si>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</si>
  <si>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</si>
  <si>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 xml:space="preserve">2.      Wykonawca zapewni bezpłatny 
serwis analizatora w celu dokonywania kalibracji aparatu. 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</si>
  <si>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</si>
  <si>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</si>
  <si>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</si>
  <si>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</si>
  <si>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</si>
  <si>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</si>
  <si>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</si>
  <si>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</si>
  <si>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</si>
  <si>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</si>
  <si>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</si>
  <si>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</si>
  <si>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</si>
  <si>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</si>
  <si>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</si>
  <si>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</si>
  <si>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</si>
  <si>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</si>
  <si>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</si>
  <si>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</si>
  <si>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</si>
  <si>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</si>
  <si>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</si>
  <si>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</si>
  <si>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</si>
  <si>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Odczynnik Nonne Apleta</t>
  </si>
  <si>
    <t>WR - test przesiewowy+kontr. Dodatnia i ujemna</t>
  </si>
  <si>
    <t>Test potwierdzający TPHA+płytki z celkami do oznaczania TPHA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</si>
  <si>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</si>
  <si>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</si>
  <si>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</si>
  <si>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</si>
  <si>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</si>
  <si>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</si>
  <si>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</si>
  <si>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</si>
  <si>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</si>
  <si>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</si>
  <si>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</si>
  <si>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</si>
  <si>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</si>
  <si>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</si>
  <si>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</si>
  <si>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</si>
  <si>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</si>
  <si>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</si>
  <si>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</si>
  <si>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</si>
  <si>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</si>
  <si>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</si>
  <si>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</si>
  <si>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</si>
  <si>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</si>
  <si>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System solution</t>
  </si>
  <si>
    <t>1000ml</t>
  </si>
  <si>
    <t>Sputofluor</t>
  </si>
  <si>
    <t>Rotor</t>
  </si>
  <si>
    <t xml:space="preserve">Żarówka </t>
  </si>
  <si>
    <t>Uszczelki do igieł próbkowych</t>
  </si>
  <si>
    <t>Uszczelki do igieł odczynnikowych</t>
  </si>
  <si>
    <t xml:space="preserve">Gumki do mieszadła </t>
  </si>
  <si>
    <t>Końcówka filtru do H2O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</si>
  <si>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</si>
  <si>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</si>
  <si>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</si>
  <si>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</si>
  <si>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</si>
  <si>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</si>
  <si>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</si>
  <si>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</si>
  <si>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</si>
  <si>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</si>
  <si>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</si>
  <si>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</si>
  <si>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</si>
  <si>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</si>
  <si>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</si>
  <si>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</si>
  <si>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</si>
  <si>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</si>
  <si>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90 mm z PS</t>
    </r>
  </si>
  <si>
    <t>1x10</t>
  </si>
  <si>
    <t>Probówki z żelem do separacji surowicy 11 ml z materiału przezroczystego (do transportu)</t>
  </si>
  <si>
    <t>Diluent 2</t>
  </si>
  <si>
    <t>24x12</t>
  </si>
  <si>
    <t>500ml</t>
  </si>
  <si>
    <t>1x10 żeli</t>
  </si>
  <si>
    <t>Fluidil</t>
  </si>
  <si>
    <t>1x5ml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</si>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</sst>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0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9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164" fontId="1" fillId="0" borderId="0" xfId="0" applyNumberFormat="1" applyFont="1" applyFill="1" applyAlignment="1">
      <alignment horizontal="center"/>
    </xf>
    <xf numFmtId="9" fontId="1" fillId="0" borderId="4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6" fontId="1" fillId="0" borderId="0" xfId="0" applyNumberFormat="1" applyFont="1" applyFill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9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indent="2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7"/>
  <sheetViews>
    <sheetView tabSelected="1" zoomScale="75" zoomScaleNormal="75" zoomScaleSheetLayoutView="75" workbookViewId="0" topLeftCell="A229">
      <selection activeCell="C112" sqref="C112:D114"/>
    </sheetView>
  </sheetViews>
  <sheetFormatPr defaultColWidth="9.140625" defaultRowHeight="12.75"/>
  <cols>
    <col min="1" max="1" width="6.140625" style="2" customWidth="1"/>
    <col min="2" max="2" width="61.7109375" style="2" customWidth="1"/>
    <col min="3" max="4" width="15.7109375" style="2" customWidth="1"/>
    <col min="5" max="5" width="13.7109375" style="2" bestFit="1" customWidth="1"/>
    <col min="6" max="6" width="18.421875" style="22" bestFit="1" customWidth="1"/>
    <col min="7" max="7" width="20.00390625" style="74" customWidth="1"/>
    <col min="8" max="8" width="8.7109375" style="2" bestFit="1" customWidth="1"/>
    <col min="9" max="9" width="16.57421875" style="74" bestFit="1" customWidth="1"/>
    <col min="10" max="10" width="19.28125" style="74" customWidth="1"/>
    <col min="11" max="11" width="19.7109375" style="74" customWidth="1"/>
    <col min="12" max="12" width="19.57421875" style="74" customWidth="1"/>
    <col min="13" max="13" width="13.7109375" style="2" customWidth="1"/>
    <col min="14" max="16384" width="9.140625" style="2" customWidth="1"/>
  </cols>
  <sheetData>
    <row r="2" ht="15">
      <c r="B2" s="117" t="s">
        <v>307</v>
      </c>
    </row>
    <row r="3" ht="15">
      <c r="B3" s="117" t="s">
        <v>347</v>
      </c>
    </row>
    <row r="5" spans="1:12" ht="14.25">
      <c r="A5" s="59" t="s">
        <v>67</v>
      </c>
      <c r="G5" s="67"/>
      <c r="H5" s="4"/>
      <c r="I5" s="67"/>
      <c r="J5" s="67"/>
      <c r="K5" s="67"/>
      <c r="L5" s="67"/>
    </row>
    <row r="6" spans="1:13" ht="42.75">
      <c r="A6" s="102" t="s">
        <v>406</v>
      </c>
      <c r="B6" s="95" t="s">
        <v>407</v>
      </c>
      <c r="C6" s="95" t="s">
        <v>408</v>
      </c>
      <c r="D6" s="95" t="s">
        <v>86</v>
      </c>
      <c r="E6" s="95" t="s">
        <v>409</v>
      </c>
      <c r="F6" s="97" t="s">
        <v>410</v>
      </c>
      <c r="G6" s="103" t="s">
        <v>709</v>
      </c>
      <c r="H6" s="99" t="s">
        <v>585</v>
      </c>
      <c r="I6" s="100" t="s">
        <v>708</v>
      </c>
      <c r="J6" s="101" t="s">
        <v>411</v>
      </c>
      <c r="K6" s="98" t="s">
        <v>711</v>
      </c>
      <c r="L6" s="100" t="s">
        <v>394</v>
      </c>
      <c r="M6" s="106" t="s">
        <v>85</v>
      </c>
    </row>
    <row r="7" spans="1:13" ht="14.25">
      <c r="A7" s="24">
        <v>1</v>
      </c>
      <c r="B7" s="7" t="s">
        <v>718</v>
      </c>
      <c r="C7" s="7" t="s">
        <v>719</v>
      </c>
      <c r="D7" s="7"/>
      <c r="E7" s="10" t="s">
        <v>538</v>
      </c>
      <c r="F7" s="24">
        <v>9</v>
      </c>
      <c r="G7" s="68"/>
      <c r="H7" s="11">
        <v>0.08</v>
      </c>
      <c r="I7" s="71">
        <f>G7*1.08</f>
        <v>0</v>
      </c>
      <c r="J7" s="68">
        <f>G7*F7</f>
        <v>0</v>
      </c>
      <c r="K7" s="68">
        <f aca="true" t="shared" si="0" ref="K7:K29">J7*0.08</f>
        <v>0</v>
      </c>
      <c r="L7" s="68">
        <f>ROUND((J7*108%),2)</f>
        <v>0</v>
      </c>
      <c r="M7" s="6"/>
    </row>
    <row r="8" spans="1:13" ht="14.25">
      <c r="A8" s="24">
        <v>2</v>
      </c>
      <c r="B8" s="7" t="s">
        <v>720</v>
      </c>
      <c r="C8" s="7" t="s">
        <v>723</v>
      </c>
      <c r="D8" s="7"/>
      <c r="E8" s="10" t="s">
        <v>538</v>
      </c>
      <c r="F8" s="24">
        <v>220</v>
      </c>
      <c r="G8" s="68"/>
      <c r="H8" s="11">
        <v>0.08</v>
      </c>
      <c r="I8" s="71">
        <f aca="true" t="shared" si="1" ref="I8:I29">G8*1.08</f>
        <v>0</v>
      </c>
      <c r="J8" s="68">
        <f aca="true" t="shared" si="2" ref="J8:J29">G8*F8</f>
        <v>0</v>
      </c>
      <c r="K8" s="68">
        <f t="shared" si="0"/>
        <v>0</v>
      </c>
      <c r="L8" s="68">
        <f aca="true" t="shared" si="3" ref="L8:L29">ROUND((J8*108%),2)</f>
        <v>0</v>
      </c>
      <c r="M8" s="6"/>
    </row>
    <row r="9" spans="1:13" ht="14.25">
      <c r="A9" s="24">
        <v>3</v>
      </c>
      <c r="B9" s="7" t="s">
        <v>721</v>
      </c>
      <c r="C9" s="7" t="s">
        <v>723</v>
      </c>
      <c r="D9" s="7"/>
      <c r="E9" s="10" t="s">
        <v>538</v>
      </c>
      <c r="F9" s="24">
        <v>10</v>
      </c>
      <c r="G9" s="68"/>
      <c r="H9" s="11">
        <v>0.08</v>
      </c>
      <c r="I9" s="71">
        <f t="shared" si="1"/>
        <v>0</v>
      </c>
      <c r="J9" s="68">
        <f t="shared" si="2"/>
        <v>0</v>
      </c>
      <c r="K9" s="68">
        <f t="shared" si="0"/>
        <v>0</v>
      </c>
      <c r="L9" s="68">
        <f t="shared" si="3"/>
        <v>0</v>
      </c>
      <c r="M9" s="6"/>
    </row>
    <row r="10" spans="1:13" ht="14.25">
      <c r="A10" s="24">
        <v>4</v>
      </c>
      <c r="B10" s="7" t="s">
        <v>722</v>
      </c>
      <c r="C10" s="7" t="s">
        <v>724</v>
      </c>
      <c r="D10" s="7"/>
      <c r="E10" s="10" t="s">
        <v>538</v>
      </c>
      <c r="F10" s="24">
        <v>3</v>
      </c>
      <c r="G10" s="68"/>
      <c r="H10" s="11">
        <v>0.08</v>
      </c>
      <c r="I10" s="71">
        <f t="shared" si="1"/>
        <v>0</v>
      </c>
      <c r="J10" s="68">
        <f t="shared" si="2"/>
        <v>0</v>
      </c>
      <c r="K10" s="68">
        <f t="shared" si="0"/>
        <v>0</v>
      </c>
      <c r="L10" s="68">
        <f t="shared" si="3"/>
        <v>0</v>
      </c>
      <c r="M10" s="6"/>
    </row>
    <row r="11" spans="1:13" ht="14.25">
      <c r="A11" s="24">
        <v>5</v>
      </c>
      <c r="B11" s="7" t="s">
        <v>725</v>
      </c>
      <c r="C11" s="7" t="s">
        <v>724</v>
      </c>
      <c r="D11" s="7"/>
      <c r="E11" s="10" t="s">
        <v>538</v>
      </c>
      <c r="F11" s="24">
        <v>3</v>
      </c>
      <c r="G11" s="68"/>
      <c r="H11" s="11">
        <v>0.08</v>
      </c>
      <c r="I11" s="71">
        <f t="shared" si="1"/>
        <v>0</v>
      </c>
      <c r="J11" s="68">
        <f t="shared" si="2"/>
        <v>0</v>
      </c>
      <c r="K11" s="68">
        <f t="shared" si="0"/>
        <v>0</v>
      </c>
      <c r="L11" s="68">
        <f t="shared" si="3"/>
        <v>0</v>
      </c>
      <c r="M11" s="6"/>
    </row>
    <row r="12" spans="1:13" ht="17.25" customHeight="1">
      <c r="A12" s="24">
        <v>6</v>
      </c>
      <c r="B12" s="7" t="s">
        <v>266</v>
      </c>
      <c r="C12" s="7" t="s">
        <v>726</v>
      </c>
      <c r="D12" s="7"/>
      <c r="E12" s="10" t="s">
        <v>538</v>
      </c>
      <c r="F12" s="24">
        <v>2</v>
      </c>
      <c r="G12" s="68"/>
      <c r="H12" s="11">
        <v>0.08</v>
      </c>
      <c r="I12" s="71">
        <f t="shared" si="1"/>
        <v>0</v>
      </c>
      <c r="J12" s="68">
        <f t="shared" si="2"/>
        <v>0</v>
      </c>
      <c r="K12" s="68">
        <f t="shared" si="0"/>
        <v>0</v>
      </c>
      <c r="L12" s="68">
        <f t="shared" si="3"/>
        <v>0</v>
      </c>
      <c r="M12" s="6"/>
    </row>
    <row r="13" spans="1:13" ht="44.25" customHeight="1">
      <c r="A13" s="24">
        <v>7</v>
      </c>
      <c r="B13" s="7" t="s">
        <v>727</v>
      </c>
      <c r="C13" s="7" t="s">
        <v>69</v>
      </c>
      <c r="D13" s="7"/>
      <c r="E13" s="10" t="s">
        <v>538</v>
      </c>
      <c r="F13" s="24">
        <v>3</v>
      </c>
      <c r="G13" s="68"/>
      <c r="H13" s="11">
        <v>0.08</v>
      </c>
      <c r="I13" s="71">
        <f t="shared" si="1"/>
        <v>0</v>
      </c>
      <c r="J13" s="68">
        <f t="shared" si="2"/>
        <v>0</v>
      </c>
      <c r="K13" s="68">
        <f t="shared" si="0"/>
        <v>0</v>
      </c>
      <c r="L13" s="68">
        <f t="shared" si="3"/>
        <v>0</v>
      </c>
      <c r="M13" s="6"/>
    </row>
    <row r="14" spans="1:13" ht="14.25">
      <c r="A14" s="24">
        <v>8</v>
      </c>
      <c r="B14" s="7" t="s">
        <v>80</v>
      </c>
      <c r="C14" s="7" t="s">
        <v>728</v>
      </c>
      <c r="D14" s="7"/>
      <c r="E14" s="10" t="s">
        <v>538</v>
      </c>
      <c r="F14" s="24">
        <v>1</v>
      </c>
      <c r="G14" s="68"/>
      <c r="H14" s="11">
        <v>0.08</v>
      </c>
      <c r="I14" s="71">
        <f t="shared" si="1"/>
        <v>0</v>
      </c>
      <c r="J14" s="68">
        <f t="shared" si="2"/>
        <v>0</v>
      </c>
      <c r="K14" s="68">
        <f t="shared" si="0"/>
        <v>0</v>
      </c>
      <c r="L14" s="68">
        <f t="shared" si="3"/>
        <v>0</v>
      </c>
      <c r="M14" s="6"/>
    </row>
    <row r="15" spans="1:13" ht="14.25">
      <c r="A15" s="24">
        <v>9</v>
      </c>
      <c r="B15" s="7" t="s">
        <v>95</v>
      </c>
      <c r="C15" s="7" t="s">
        <v>728</v>
      </c>
      <c r="D15" s="7"/>
      <c r="E15" s="10" t="s">
        <v>538</v>
      </c>
      <c r="F15" s="24">
        <v>1</v>
      </c>
      <c r="G15" s="68"/>
      <c r="H15" s="11">
        <v>0.08</v>
      </c>
      <c r="I15" s="71">
        <f t="shared" si="1"/>
        <v>0</v>
      </c>
      <c r="J15" s="68">
        <f t="shared" si="2"/>
        <v>0</v>
      </c>
      <c r="K15" s="68">
        <f t="shared" si="0"/>
        <v>0</v>
      </c>
      <c r="L15" s="68">
        <f t="shared" si="3"/>
        <v>0</v>
      </c>
      <c r="M15" s="6"/>
    </row>
    <row r="16" spans="1:13" ht="14.25">
      <c r="A16" s="24">
        <v>14</v>
      </c>
      <c r="B16" s="131" t="s">
        <v>567</v>
      </c>
      <c r="C16" s="7" t="s">
        <v>569</v>
      </c>
      <c r="D16" s="7"/>
      <c r="E16" s="10" t="s">
        <v>538</v>
      </c>
      <c r="F16" s="24">
        <v>1</v>
      </c>
      <c r="G16" s="68"/>
      <c r="H16" s="11">
        <v>0.08</v>
      </c>
      <c r="I16" s="71">
        <f t="shared" si="1"/>
        <v>0</v>
      </c>
      <c r="J16" s="68">
        <f t="shared" si="2"/>
        <v>0</v>
      </c>
      <c r="K16" s="68">
        <f t="shared" si="0"/>
        <v>0</v>
      </c>
      <c r="L16" s="68">
        <f t="shared" si="3"/>
        <v>0</v>
      </c>
      <c r="M16" s="6"/>
    </row>
    <row r="17" spans="1:13" ht="14.25">
      <c r="A17" s="24">
        <v>15</v>
      </c>
      <c r="B17" s="7" t="s">
        <v>566</v>
      </c>
      <c r="C17" s="7" t="s">
        <v>570</v>
      </c>
      <c r="D17" s="7"/>
      <c r="E17" s="10" t="s">
        <v>538</v>
      </c>
      <c r="F17" s="24">
        <v>1</v>
      </c>
      <c r="G17" s="68"/>
      <c r="H17" s="11">
        <v>0.08</v>
      </c>
      <c r="I17" s="71">
        <f t="shared" si="1"/>
        <v>0</v>
      </c>
      <c r="J17" s="68">
        <f t="shared" si="2"/>
        <v>0</v>
      </c>
      <c r="K17" s="68">
        <f t="shared" si="0"/>
        <v>0</v>
      </c>
      <c r="L17" s="68">
        <f t="shared" si="3"/>
        <v>0</v>
      </c>
      <c r="M17" s="6"/>
    </row>
    <row r="18" spans="1:13" ht="14.25">
      <c r="A18" s="24">
        <v>16</v>
      </c>
      <c r="B18" s="7" t="s">
        <v>568</v>
      </c>
      <c r="C18" s="7" t="s">
        <v>119</v>
      </c>
      <c r="D18" s="7"/>
      <c r="E18" s="10" t="s">
        <v>538</v>
      </c>
      <c r="F18" s="24">
        <v>1</v>
      </c>
      <c r="G18" s="68"/>
      <c r="H18" s="11">
        <v>0.08</v>
      </c>
      <c r="I18" s="71">
        <f t="shared" si="1"/>
        <v>0</v>
      </c>
      <c r="J18" s="68">
        <f t="shared" si="2"/>
        <v>0</v>
      </c>
      <c r="K18" s="68">
        <f t="shared" si="0"/>
        <v>0</v>
      </c>
      <c r="L18" s="68">
        <f t="shared" si="3"/>
        <v>0</v>
      </c>
      <c r="M18" s="6"/>
    </row>
    <row r="19" spans="1:13" ht="14.25">
      <c r="A19" s="24">
        <v>17</v>
      </c>
      <c r="B19" s="7" t="s">
        <v>731</v>
      </c>
      <c r="C19" s="7" t="s">
        <v>732</v>
      </c>
      <c r="D19" s="7"/>
      <c r="E19" s="10" t="s">
        <v>538</v>
      </c>
      <c r="F19" s="24">
        <v>3</v>
      </c>
      <c r="G19" s="68"/>
      <c r="H19" s="11">
        <v>0.08</v>
      </c>
      <c r="I19" s="71">
        <f t="shared" si="1"/>
        <v>0</v>
      </c>
      <c r="J19" s="68">
        <f t="shared" si="2"/>
        <v>0</v>
      </c>
      <c r="K19" s="68">
        <f t="shared" si="0"/>
        <v>0</v>
      </c>
      <c r="L19" s="68">
        <f t="shared" si="3"/>
        <v>0</v>
      </c>
      <c r="M19" s="6"/>
    </row>
    <row r="20" spans="1:13" ht="14.25">
      <c r="A20" s="24">
        <v>18</v>
      </c>
      <c r="B20" s="7" t="s">
        <v>733</v>
      </c>
      <c r="C20" s="7" t="s">
        <v>734</v>
      </c>
      <c r="D20" s="7"/>
      <c r="E20" s="10" t="s">
        <v>538</v>
      </c>
      <c r="F20" s="24">
        <v>3</v>
      </c>
      <c r="G20" s="68"/>
      <c r="H20" s="11">
        <v>0.08</v>
      </c>
      <c r="I20" s="71">
        <f t="shared" si="1"/>
        <v>0</v>
      </c>
      <c r="J20" s="68">
        <f t="shared" si="2"/>
        <v>0</v>
      </c>
      <c r="K20" s="68">
        <f t="shared" si="0"/>
        <v>0</v>
      </c>
      <c r="L20" s="68">
        <f t="shared" si="3"/>
        <v>0</v>
      </c>
      <c r="M20" s="6"/>
    </row>
    <row r="21" spans="1:13" ht="14.25">
      <c r="A21" s="24">
        <v>19</v>
      </c>
      <c r="B21" s="7" t="s">
        <v>735</v>
      </c>
      <c r="C21" s="7" t="s">
        <v>579</v>
      </c>
      <c r="D21" s="7"/>
      <c r="E21" s="10" t="s">
        <v>538</v>
      </c>
      <c r="F21" s="24">
        <v>1</v>
      </c>
      <c r="G21" s="68"/>
      <c r="H21" s="11">
        <v>0.08</v>
      </c>
      <c r="I21" s="71">
        <f t="shared" si="1"/>
        <v>0</v>
      </c>
      <c r="J21" s="68">
        <f t="shared" si="2"/>
        <v>0</v>
      </c>
      <c r="K21" s="68">
        <f t="shared" si="0"/>
        <v>0</v>
      </c>
      <c r="L21" s="68">
        <f t="shared" si="3"/>
        <v>0</v>
      </c>
      <c r="M21" s="6"/>
    </row>
    <row r="22" spans="1:13" ht="14.25">
      <c r="A22" s="24">
        <v>20</v>
      </c>
      <c r="B22" s="7" t="s">
        <v>736</v>
      </c>
      <c r="C22" s="7" t="s">
        <v>732</v>
      </c>
      <c r="D22" s="7"/>
      <c r="E22" s="10" t="s">
        <v>538</v>
      </c>
      <c r="F22" s="24">
        <v>8</v>
      </c>
      <c r="G22" s="68"/>
      <c r="H22" s="11">
        <v>0.08</v>
      </c>
      <c r="I22" s="71">
        <f t="shared" si="1"/>
        <v>0</v>
      </c>
      <c r="J22" s="68">
        <f t="shared" si="2"/>
        <v>0</v>
      </c>
      <c r="K22" s="68">
        <f t="shared" si="0"/>
        <v>0</v>
      </c>
      <c r="L22" s="68">
        <f t="shared" si="3"/>
        <v>0</v>
      </c>
      <c r="M22" s="6"/>
    </row>
    <row r="23" spans="1:13" ht="14.25">
      <c r="A23" s="24">
        <v>21</v>
      </c>
      <c r="B23" s="7" t="s">
        <v>737</v>
      </c>
      <c r="C23" s="7" t="s">
        <v>553</v>
      </c>
      <c r="D23" s="7"/>
      <c r="E23" s="10" t="s">
        <v>538</v>
      </c>
      <c r="F23" s="24">
        <v>1</v>
      </c>
      <c r="G23" s="68"/>
      <c r="H23" s="11">
        <v>0.08</v>
      </c>
      <c r="I23" s="71">
        <f t="shared" si="1"/>
        <v>0</v>
      </c>
      <c r="J23" s="68">
        <f t="shared" si="2"/>
        <v>0</v>
      </c>
      <c r="K23" s="68">
        <f t="shared" si="0"/>
        <v>0</v>
      </c>
      <c r="L23" s="68">
        <f t="shared" si="3"/>
        <v>0</v>
      </c>
      <c r="M23" s="6"/>
    </row>
    <row r="24" spans="1:13" ht="14.25">
      <c r="A24" s="24">
        <v>22</v>
      </c>
      <c r="B24" s="7" t="s">
        <v>738</v>
      </c>
      <c r="C24" s="7" t="s">
        <v>553</v>
      </c>
      <c r="D24" s="7"/>
      <c r="E24" s="10" t="s">
        <v>538</v>
      </c>
      <c r="F24" s="24">
        <v>2</v>
      </c>
      <c r="G24" s="68"/>
      <c r="H24" s="11">
        <v>0.08</v>
      </c>
      <c r="I24" s="71">
        <f t="shared" si="1"/>
        <v>0</v>
      </c>
      <c r="J24" s="68">
        <f t="shared" si="2"/>
        <v>0</v>
      </c>
      <c r="K24" s="68">
        <f t="shared" si="0"/>
        <v>0</v>
      </c>
      <c r="L24" s="68">
        <f t="shared" si="3"/>
        <v>0</v>
      </c>
      <c r="M24" s="6"/>
    </row>
    <row r="25" spans="1:13" ht="14.25">
      <c r="A25" s="24">
        <v>23</v>
      </c>
      <c r="B25" s="7" t="s">
        <v>739</v>
      </c>
      <c r="C25" s="7" t="s">
        <v>553</v>
      </c>
      <c r="D25" s="7"/>
      <c r="E25" s="10" t="s">
        <v>538</v>
      </c>
      <c r="F25" s="24">
        <v>2</v>
      </c>
      <c r="G25" s="68"/>
      <c r="H25" s="11">
        <v>0.08</v>
      </c>
      <c r="I25" s="71">
        <f t="shared" si="1"/>
        <v>0</v>
      </c>
      <c r="J25" s="68">
        <f t="shared" si="2"/>
        <v>0</v>
      </c>
      <c r="K25" s="68">
        <f t="shared" si="0"/>
        <v>0</v>
      </c>
      <c r="L25" s="68">
        <f t="shared" si="3"/>
        <v>0</v>
      </c>
      <c r="M25" s="6"/>
    </row>
    <row r="26" spans="1:13" ht="14.25">
      <c r="A26" s="24">
        <v>24</v>
      </c>
      <c r="B26" s="6" t="s">
        <v>740</v>
      </c>
      <c r="C26" s="6"/>
      <c r="D26" s="6"/>
      <c r="E26" s="10" t="s">
        <v>538</v>
      </c>
      <c r="F26" s="24">
        <v>2</v>
      </c>
      <c r="G26" s="68"/>
      <c r="H26" s="11">
        <v>0.08</v>
      </c>
      <c r="I26" s="71">
        <f t="shared" si="1"/>
        <v>0</v>
      </c>
      <c r="J26" s="68">
        <f t="shared" si="2"/>
        <v>0</v>
      </c>
      <c r="K26" s="68">
        <f t="shared" si="0"/>
        <v>0</v>
      </c>
      <c r="L26" s="68">
        <f t="shared" si="3"/>
        <v>0</v>
      </c>
      <c r="M26" s="6"/>
    </row>
    <row r="27" spans="1:13" ht="14.25">
      <c r="A27" s="24">
        <v>25</v>
      </c>
      <c r="B27" s="6" t="s">
        <v>741</v>
      </c>
      <c r="C27" s="6"/>
      <c r="D27" s="6"/>
      <c r="E27" s="10" t="s">
        <v>538</v>
      </c>
      <c r="F27" s="24">
        <v>1</v>
      </c>
      <c r="G27" s="68"/>
      <c r="H27" s="11">
        <v>0.08</v>
      </c>
      <c r="I27" s="71">
        <f t="shared" si="1"/>
        <v>0</v>
      </c>
      <c r="J27" s="68">
        <f t="shared" si="2"/>
        <v>0</v>
      </c>
      <c r="K27" s="68">
        <f t="shared" si="0"/>
        <v>0</v>
      </c>
      <c r="L27" s="68">
        <f t="shared" si="3"/>
        <v>0</v>
      </c>
      <c r="M27" s="6"/>
    </row>
    <row r="28" spans="1:13" ht="14.25">
      <c r="A28" s="24">
        <v>26</v>
      </c>
      <c r="B28" s="6" t="s">
        <v>132</v>
      </c>
      <c r="C28" s="6" t="s">
        <v>133</v>
      </c>
      <c r="D28" s="6"/>
      <c r="E28" s="10" t="s">
        <v>538</v>
      </c>
      <c r="F28" s="24">
        <v>1</v>
      </c>
      <c r="G28" s="68"/>
      <c r="H28" s="11">
        <v>0.08</v>
      </c>
      <c r="I28" s="71">
        <f t="shared" si="1"/>
        <v>0</v>
      </c>
      <c r="J28" s="68">
        <f t="shared" si="2"/>
        <v>0</v>
      </c>
      <c r="K28" s="68">
        <f t="shared" si="0"/>
        <v>0</v>
      </c>
      <c r="L28" s="68">
        <f t="shared" si="3"/>
        <v>0</v>
      </c>
      <c r="M28" s="6"/>
    </row>
    <row r="29" spans="1:13" ht="14.25">
      <c r="A29" s="23">
        <v>27</v>
      </c>
      <c r="B29" s="6" t="s">
        <v>160</v>
      </c>
      <c r="C29" s="6" t="s">
        <v>338</v>
      </c>
      <c r="D29" s="6"/>
      <c r="E29" s="6" t="s">
        <v>538</v>
      </c>
      <c r="F29" s="23">
        <v>1</v>
      </c>
      <c r="G29" s="68"/>
      <c r="H29" s="11">
        <v>0.08</v>
      </c>
      <c r="I29" s="71">
        <f t="shared" si="1"/>
        <v>0</v>
      </c>
      <c r="J29" s="68">
        <f t="shared" si="2"/>
        <v>0</v>
      </c>
      <c r="K29" s="68">
        <f t="shared" si="0"/>
        <v>0</v>
      </c>
      <c r="L29" s="68">
        <f t="shared" si="3"/>
        <v>0</v>
      </c>
      <c r="M29" s="6"/>
    </row>
    <row r="30" spans="1:12" ht="14.25">
      <c r="A30" s="61"/>
      <c r="B30" s="1"/>
      <c r="C30" s="1"/>
      <c r="D30" s="1"/>
      <c r="E30" s="27"/>
      <c r="F30" s="54"/>
      <c r="G30" s="73" t="s">
        <v>344</v>
      </c>
      <c r="H30" s="58"/>
      <c r="I30" s="67"/>
      <c r="J30" s="73">
        <f>SUM(J7:J29)</f>
        <v>0</v>
      </c>
      <c r="K30" s="73">
        <f>SUM(K7:K29)</f>
        <v>0</v>
      </c>
      <c r="L30" s="73">
        <f>SUM(L7:L29)</f>
        <v>0</v>
      </c>
    </row>
    <row r="31" spans="2:12" ht="14.25">
      <c r="B31" s="2" t="s">
        <v>137</v>
      </c>
      <c r="G31" s="67"/>
      <c r="H31" s="4"/>
      <c r="I31" s="67"/>
      <c r="J31" s="73"/>
      <c r="K31" s="73"/>
      <c r="L31" s="73"/>
    </row>
    <row r="32" ht="14.25">
      <c r="B32" s="2" t="s">
        <v>138</v>
      </c>
    </row>
    <row r="34" ht="14.25">
      <c r="A34" s="59" t="s">
        <v>175</v>
      </c>
    </row>
    <row r="35" spans="1:13" ht="42.75">
      <c r="A35" s="102" t="s">
        <v>406</v>
      </c>
      <c r="B35" s="95" t="s">
        <v>407</v>
      </c>
      <c r="C35" s="95" t="s">
        <v>408</v>
      </c>
      <c r="D35" s="95" t="s">
        <v>86</v>
      </c>
      <c r="E35" s="95" t="s">
        <v>409</v>
      </c>
      <c r="F35" s="97" t="s">
        <v>410</v>
      </c>
      <c r="G35" s="103" t="s">
        <v>709</v>
      </c>
      <c r="H35" s="99" t="s">
        <v>585</v>
      </c>
      <c r="I35" s="100" t="s">
        <v>708</v>
      </c>
      <c r="J35" s="101" t="s">
        <v>411</v>
      </c>
      <c r="K35" s="98" t="s">
        <v>711</v>
      </c>
      <c r="L35" s="100" t="s">
        <v>394</v>
      </c>
      <c r="M35" s="106" t="s">
        <v>85</v>
      </c>
    </row>
    <row r="36" spans="1:13" ht="14.25">
      <c r="A36" s="24">
        <v>10</v>
      </c>
      <c r="B36" s="7" t="s">
        <v>134</v>
      </c>
      <c r="C36" s="7" t="s">
        <v>729</v>
      </c>
      <c r="D36" s="7"/>
      <c r="E36" s="10" t="s">
        <v>538</v>
      </c>
      <c r="F36" s="24">
        <v>12</v>
      </c>
      <c r="G36" s="68"/>
      <c r="H36" s="11">
        <v>0.08</v>
      </c>
      <c r="I36" s="71">
        <f>G36*1.08</f>
        <v>0</v>
      </c>
      <c r="J36" s="68">
        <f>G36*F36</f>
        <v>0</v>
      </c>
      <c r="K36" s="68">
        <f>J36*0.08</f>
        <v>0</v>
      </c>
      <c r="L36" s="68">
        <f>ROUND((J36*108%),2)</f>
        <v>0</v>
      </c>
      <c r="M36" s="6"/>
    </row>
    <row r="37" spans="1:13" ht="14.25">
      <c r="A37" s="24">
        <v>11</v>
      </c>
      <c r="B37" s="7" t="s">
        <v>135</v>
      </c>
      <c r="C37" s="7" t="s">
        <v>729</v>
      </c>
      <c r="D37" s="7"/>
      <c r="E37" s="10" t="s">
        <v>538</v>
      </c>
      <c r="F37" s="24">
        <v>16</v>
      </c>
      <c r="G37" s="68"/>
      <c r="H37" s="11">
        <v>0.08</v>
      </c>
      <c r="I37" s="71">
        <f>G37*1.08</f>
        <v>0</v>
      </c>
      <c r="J37" s="68">
        <f>G37*F37</f>
        <v>0</v>
      </c>
      <c r="K37" s="68">
        <f>J37*0.08</f>
        <v>0</v>
      </c>
      <c r="L37" s="68">
        <f>ROUND((J37*108%),2)</f>
        <v>0</v>
      </c>
      <c r="M37" s="6"/>
    </row>
    <row r="38" spans="1:13" ht="14.25">
      <c r="A38" s="24">
        <v>12</v>
      </c>
      <c r="B38" s="7" t="s">
        <v>136</v>
      </c>
      <c r="C38" s="7" t="s">
        <v>337</v>
      </c>
      <c r="D38" s="7"/>
      <c r="E38" s="10" t="s">
        <v>538</v>
      </c>
      <c r="F38" s="24">
        <v>15</v>
      </c>
      <c r="G38" s="68"/>
      <c r="H38" s="11">
        <v>0.08</v>
      </c>
      <c r="I38" s="71">
        <f>G38*1.08</f>
        <v>0</v>
      </c>
      <c r="J38" s="68">
        <f>G38*F38</f>
        <v>0</v>
      </c>
      <c r="K38" s="68">
        <f>J38*0.08</f>
        <v>0</v>
      </c>
      <c r="L38" s="68">
        <f>ROUND((J38*108%),2)</f>
        <v>0</v>
      </c>
      <c r="M38" s="6"/>
    </row>
    <row r="39" spans="1:13" ht="14.25">
      <c r="A39" s="24">
        <v>13</v>
      </c>
      <c r="B39" s="7" t="s">
        <v>730</v>
      </c>
      <c r="C39" s="7" t="s">
        <v>729</v>
      </c>
      <c r="D39" s="7"/>
      <c r="E39" s="10" t="s">
        <v>538</v>
      </c>
      <c r="F39" s="24">
        <v>6</v>
      </c>
      <c r="G39" s="68"/>
      <c r="H39" s="11">
        <v>0.08</v>
      </c>
      <c r="I39" s="71">
        <f>G39*1.08</f>
        <v>0</v>
      </c>
      <c r="J39" s="68">
        <f>G39*F39</f>
        <v>0</v>
      </c>
      <c r="K39" s="68">
        <f>J39*0.08</f>
        <v>0</v>
      </c>
      <c r="L39" s="68">
        <f>ROUND((J39*108%),2)</f>
        <v>0</v>
      </c>
      <c r="M39" s="6"/>
    </row>
    <row r="40" spans="7:12" ht="14.25">
      <c r="G40" s="73" t="s">
        <v>344</v>
      </c>
      <c r="J40" s="78">
        <f>SUM(J36:J39)</f>
        <v>0</v>
      </c>
      <c r="K40" s="78">
        <f>SUM(K36:K39)</f>
        <v>0</v>
      </c>
      <c r="L40" s="78">
        <f>SUM(L36:L39)</f>
        <v>0</v>
      </c>
    </row>
    <row r="41" spans="7:12" ht="14.25">
      <c r="G41" s="79"/>
      <c r="J41" s="75"/>
      <c r="K41" s="75"/>
      <c r="L41" s="75"/>
    </row>
    <row r="42" spans="1:12" ht="14.25">
      <c r="A42" s="59" t="s">
        <v>106</v>
      </c>
      <c r="G42" s="67"/>
      <c r="H42" s="4"/>
      <c r="I42" s="67"/>
      <c r="J42" s="67"/>
      <c r="K42" s="67"/>
      <c r="L42" s="67"/>
    </row>
    <row r="43" spans="1:13" ht="42.75">
      <c r="A43" s="102" t="s">
        <v>406</v>
      </c>
      <c r="B43" s="95" t="s">
        <v>407</v>
      </c>
      <c r="C43" s="95" t="s">
        <v>408</v>
      </c>
      <c r="D43" s="95" t="s">
        <v>86</v>
      </c>
      <c r="E43" s="95" t="s">
        <v>409</v>
      </c>
      <c r="F43" s="97" t="s">
        <v>410</v>
      </c>
      <c r="G43" s="103" t="s">
        <v>709</v>
      </c>
      <c r="H43" s="99" t="s">
        <v>585</v>
      </c>
      <c r="I43" s="100" t="s">
        <v>708</v>
      </c>
      <c r="J43" s="101" t="s">
        <v>411</v>
      </c>
      <c r="K43" s="98" t="s">
        <v>711</v>
      </c>
      <c r="L43" s="100" t="s">
        <v>394</v>
      </c>
      <c r="M43" s="106" t="s">
        <v>85</v>
      </c>
    </row>
    <row r="44" spans="1:13" ht="14.25">
      <c r="A44" s="24">
        <v>14</v>
      </c>
      <c r="B44" s="131" t="s">
        <v>567</v>
      </c>
      <c r="C44" s="7" t="s">
        <v>569</v>
      </c>
      <c r="D44" s="7"/>
      <c r="E44" s="10" t="s">
        <v>538</v>
      </c>
      <c r="F44" s="24">
        <v>1</v>
      </c>
      <c r="G44" s="68"/>
      <c r="H44" s="11">
        <v>0.08</v>
      </c>
      <c r="I44" s="141">
        <f aca="true" t="shared" si="4" ref="I44:I53">G44*1.08</f>
        <v>0</v>
      </c>
      <c r="J44" s="68">
        <f aca="true" t="shared" si="5" ref="J44:J53">G44*F44</f>
        <v>0</v>
      </c>
      <c r="K44" s="68">
        <f aca="true" t="shared" si="6" ref="K44:K53">J44*0.08</f>
        <v>0</v>
      </c>
      <c r="L44" s="68">
        <f aca="true" t="shared" si="7" ref="L44:L53">ROUND((J44*108%),2)</f>
        <v>0</v>
      </c>
      <c r="M44" s="6"/>
    </row>
    <row r="45" spans="1:13" ht="14.25">
      <c r="A45" s="24">
        <v>15</v>
      </c>
      <c r="B45" s="7" t="s">
        <v>566</v>
      </c>
      <c r="C45" s="7" t="s">
        <v>570</v>
      </c>
      <c r="D45" s="7"/>
      <c r="E45" s="10" t="s">
        <v>538</v>
      </c>
      <c r="F45" s="24">
        <v>1</v>
      </c>
      <c r="G45" s="68"/>
      <c r="H45" s="11">
        <v>0.08</v>
      </c>
      <c r="I45" s="141">
        <f t="shared" si="4"/>
        <v>0</v>
      </c>
      <c r="J45" s="68">
        <f t="shared" si="5"/>
        <v>0</v>
      </c>
      <c r="K45" s="68">
        <f t="shared" si="6"/>
        <v>0</v>
      </c>
      <c r="L45" s="68">
        <f t="shared" si="7"/>
        <v>0</v>
      </c>
      <c r="M45" s="6"/>
    </row>
    <row r="46" spans="1:13" ht="14.25">
      <c r="A46" s="24">
        <v>16</v>
      </c>
      <c r="B46" s="7" t="s">
        <v>568</v>
      </c>
      <c r="C46" s="7" t="s">
        <v>119</v>
      </c>
      <c r="D46" s="7"/>
      <c r="E46" s="10" t="s">
        <v>538</v>
      </c>
      <c r="F46" s="24">
        <v>1</v>
      </c>
      <c r="G46" s="68"/>
      <c r="H46" s="11">
        <v>0.08</v>
      </c>
      <c r="I46" s="141">
        <f t="shared" si="4"/>
        <v>0</v>
      </c>
      <c r="J46" s="68">
        <f t="shared" si="5"/>
        <v>0</v>
      </c>
      <c r="K46" s="68">
        <f t="shared" si="6"/>
        <v>0</v>
      </c>
      <c r="L46" s="68">
        <f t="shared" si="7"/>
        <v>0</v>
      </c>
      <c r="M46" s="6"/>
    </row>
    <row r="47" spans="1:13" ht="14.25">
      <c r="A47" s="24">
        <v>17</v>
      </c>
      <c r="B47" s="7" t="s">
        <v>731</v>
      </c>
      <c r="C47" s="7" t="s">
        <v>732</v>
      </c>
      <c r="D47" s="7"/>
      <c r="E47" s="10" t="s">
        <v>538</v>
      </c>
      <c r="F47" s="24">
        <v>3</v>
      </c>
      <c r="G47" s="68"/>
      <c r="H47" s="11">
        <v>0.08</v>
      </c>
      <c r="I47" s="141">
        <f t="shared" si="4"/>
        <v>0</v>
      </c>
      <c r="J47" s="68">
        <f t="shared" si="5"/>
        <v>0</v>
      </c>
      <c r="K47" s="68">
        <f t="shared" si="6"/>
        <v>0</v>
      </c>
      <c r="L47" s="68">
        <f t="shared" si="7"/>
        <v>0</v>
      </c>
      <c r="M47" s="6"/>
    </row>
    <row r="48" spans="1:13" ht="14.25">
      <c r="A48" s="24">
        <v>18</v>
      </c>
      <c r="B48" s="7" t="s">
        <v>733</v>
      </c>
      <c r="C48" s="7" t="s">
        <v>734</v>
      </c>
      <c r="D48" s="7"/>
      <c r="E48" s="10" t="s">
        <v>538</v>
      </c>
      <c r="F48" s="24">
        <v>3</v>
      </c>
      <c r="G48" s="68"/>
      <c r="H48" s="11">
        <v>0.08</v>
      </c>
      <c r="I48" s="141">
        <f t="shared" si="4"/>
        <v>0</v>
      </c>
      <c r="J48" s="68">
        <f t="shared" si="5"/>
        <v>0</v>
      </c>
      <c r="K48" s="68">
        <f t="shared" si="6"/>
        <v>0</v>
      </c>
      <c r="L48" s="68">
        <f t="shared" si="7"/>
        <v>0</v>
      </c>
      <c r="M48" s="6"/>
    </row>
    <row r="49" spans="1:13" ht="14.25">
      <c r="A49" s="24">
        <v>19</v>
      </c>
      <c r="B49" s="7" t="s">
        <v>735</v>
      </c>
      <c r="C49" s="7" t="s">
        <v>579</v>
      </c>
      <c r="D49" s="7"/>
      <c r="E49" s="10" t="s">
        <v>538</v>
      </c>
      <c r="F49" s="24">
        <v>1</v>
      </c>
      <c r="G49" s="68"/>
      <c r="H49" s="11">
        <v>0.08</v>
      </c>
      <c r="I49" s="141">
        <f t="shared" si="4"/>
        <v>0</v>
      </c>
      <c r="J49" s="68">
        <f t="shared" si="5"/>
        <v>0</v>
      </c>
      <c r="K49" s="68">
        <f t="shared" si="6"/>
        <v>0</v>
      </c>
      <c r="L49" s="68">
        <f t="shared" si="7"/>
        <v>0</v>
      </c>
      <c r="M49" s="6"/>
    </row>
    <row r="50" spans="1:13" ht="14.25">
      <c r="A50" s="24">
        <v>20</v>
      </c>
      <c r="B50" s="7" t="s">
        <v>736</v>
      </c>
      <c r="C50" s="7" t="s">
        <v>732</v>
      </c>
      <c r="D50" s="7"/>
      <c r="E50" s="10" t="s">
        <v>538</v>
      </c>
      <c r="F50" s="24">
        <v>8</v>
      </c>
      <c r="G50" s="68"/>
      <c r="H50" s="11">
        <v>0.08</v>
      </c>
      <c r="I50" s="141">
        <f t="shared" si="4"/>
        <v>0</v>
      </c>
      <c r="J50" s="68">
        <f t="shared" si="5"/>
        <v>0</v>
      </c>
      <c r="K50" s="68">
        <f t="shared" si="6"/>
        <v>0</v>
      </c>
      <c r="L50" s="68">
        <f t="shared" si="7"/>
        <v>0</v>
      </c>
      <c r="M50" s="6"/>
    </row>
    <row r="51" spans="1:13" ht="14.25">
      <c r="A51" s="24">
        <v>21</v>
      </c>
      <c r="B51" s="7" t="s">
        <v>737</v>
      </c>
      <c r="C51" s="7" t="s">
        <v>553</v>
      </c>
      <c r="D51" s="7"/>
      <c r="E51" s="10" t="s">
        <v>538</v>
      </c>
      <c r="F51" s="24">
        <v>1</v>
      </c>
      <c r="G51" s="68"/>
      <c r="H51" s="11">
        <v>0.08</v>
      </c>
      <c r="I51" s="141">
        <f t="shared" si="4"/>
        <v>0</v>
      </c>
      <c r="J51" s="68">
        <f t="shared" si="5"/>
        <v>0</v>
      </c>
      <c r="K51" s="68">
        <f t="shared" si="6"/>
        <v>0</v>
      </c>
      <c r="L51" s="68">
        <f t="shared" si="7"/>
        <v>0</v>
      </c>
      <c r="M51" s="6"/>
    </row>
    <row r="52" spans="1:13" ht="14.25">
      <c r="A52" s="24">
        <v>22</v>
      </c>
      <c r="B52" s="7" t="s">
        <v>738</v>
      </c>
      <c r="C52" s="7" t="s">
        <v>553</v>
      </c>
      <c r="D52" s="7"/>
      <c r="E52" s="10" t="s">
        <v>538</v>
      </c>
      <c r="F52" s="24">
        <v>2</v>
      </c>
      <c r="G52" s="68"/>
      <c r="H52" s="11">
        <v>0.08</v>
      </c>
      <c r="I52" s="141">
        <f t="shared" si="4"/>
        <v>0</v>
      </c>
      <c r="J52" s="68">
        <f t="shared" si="5"/>
        <v>0</v>
      </c>
      <c r="K52" s="68">
        <f t="shared" si="6"/>
        <v>0</v>
      </c>
      <c r="L52" s="68">
        <f t="shared" si="7"/>
        <v>0</v>
      </c>
      <c r="M52" s="6"/>
    </row>
    <row r="53" spans="1:13" ht="14.25">
      <c r="A53" s="24">
        <v>23</v>
      </c>
      <c r="B53" s="7" t="s">
        <v>739</v>
      </c>
      <c r="C53" s="7" t="s">
        <v>553</v>
      </c>
      <c r="D53" s="7"/>
      <c r="E53" s="10" t="s">
        <v>538</v>
      </c>
      <c r="F53" s="24">
        <v>2</v>
      </c>
      <c r="G53" s="68"/>
      <c r="H53" s="11">
        <v>0.08</v>
      </c>
      <c r="I53" s="141">
        <f t="shared" si="4"/>
        <v>0</v>
      </c>
      <c r="J53" s="68">
        <f t="shared" si="5"/>
        <v>0</v>
      </c>
      <c r="K53" s="68">
        <f t="shared" si="6"/>
        <v>0</v>
      </c>
      <c r="L53" s="68">
        <f t="shared" si="7"/>
        <v>0</v>
      </c>
      <c r="M53" s="6"/>
    </row>
    <row r="54" spans="7:12" ht="14.25">
      <c r="G54" s="73" t="s">
        <v>344</v>
      </c>
      <c r="J54" s="78">
        <f>SUM(J44:J53)</f>
        <v>0</v>
      </c>
      <c r="K54" s="78">
        <f>SUM(K44:K53)</f>
        <v>0</v>
      </c>
      <c r="L54" s="78">
        <f>SUM(L44:L53)</f>
        <v>0</v>
      </c>
    </row>
    <row r="55" spans="7:12" ht="14.25">
      <c r="G55" s="79"/>
      <c r="J55" s="75"/>
      <c r="K55" s="75"/>
      <c r="L55" s="75"/>
    </row>
    <row r="58" spans="1:8" ht="14.25">
      <c r="A58" s="59" t="s">
        <v>68</v>
      </c>
      <c r="H58" s="13"/>
    </row>
    <row r="59" spans="1:13" ht="42.75">
      <c r="A59" s="95" t="s">
        <v>406</v>
      </c>
      <c r="B59" s="95" t="s">
        <v>407</v>
      </c>
      <c r="C59" s="95" t="s">
        <v>408</v>
      </c>
      <c r="D59" s="95" t="s">
        <v>86</v>
      </c>
      <c r="E59" s="96" t="s">
        <v>489</v>
      </c>
      <c r="F59" s="97" t="s">
        <v>410</v>
      </c>
      <c r="G59" s="98" t="s">
        <v>709</v>
      </c>
      <c r="H59" s="99" t="s">
        <v>585</v>
      </c>
      <c r="I59" s="100" t="s">
        <v>708</v>
      </c>
      <c r="J59" s="101" t="s">
        <v>411</v>
      </c>
      <c r="K59" s="98" t="s">
        <v>711</v>
      </c>
      <c r="L59" s="100" t="s">
        <v>394</v>
      </c>
      <c r="M59" s="106" t="s">
        <v>85</v>
      </c>
    </row>
    <row r="60" spans="1:13" ht="28.5">
      <c r="A60" s="9">
        <v>1</v>
      </c>
      <c r="B60" s="7" t="s">
        <v>142</v>
      </c>
      <c r="C60" s="7" t="s">
        <v>571</v>
      </c>
      <c r="D60" s="7"/>
      <c r="E60" s="9" t="s">
        <v>538</v>
      </c>
      <c r="F60" s="24">
        <v>5</v>
      </c>
      <c r="G60" s="68"/>
      <c r="H60" s="11">
        <v>0.08</v>
      </c>
      <c r="I60" s="71">
        <f>G60*1.08</f>
        <v>0</v>
      </c>
      <c r="J60" s="68">
        <f>F60*G60</f>
        <v>0</v>
      </c>
      <c r="K60" s="68">
        <f aca="true" t="shared" si="8" ref="K60:K66">J60*0.08</f>
        <v>0</v>
      </c>
      <c r="L60" s="68">
        <f>ROUND((J60*108%),2)</f>
        <v>0</v>
      </c>
      <c r="M60" s="6"/>
    </row>
    <row r="61" spans="1:13" ht="28.5">
      <c r="A61" s="9">
        <v>2</v>
      </c>
      <c r="B61" s="7" t="s">
        <v>143</v>
      </c>
      <c r="C61" s="7" t="s">
        <v>572</v>
      </c>
      <c r="D61" s="7"/>
      <c r="E61" s="9" t="s">
        <v>538</v>
      </c>
      <c r="F61" s="24">
        <v>4</v>
      </c>
      <c r="G61" s="68"/>
      <c r="H61" s="11">
        <v>0.08</v>
      </c>
      <c r="I61" s="71">
        <f aca="true" t="shared" si="9" ref="I61:I66">G61*1.08</f>
        <v>0</v>
      </c>
      <c r="J61" s="68">
        <f aca="true" t="shared" si="10" ref="J61:J66">F61*G61</f>
        <v>0</v>
      </c>
      <c r="K61" s="68">
        <f t="shared" si="8"/>
        <v>0</v>
      </c>
      <c r="L61" s="68">
        <f aca="true" t="shared" si="11" ref="L61:L66">ROUND((J61*108%),2)</f>
        <v>0</v>
      </c>
      <c r="M61" s="6"/>
    </row>
    <row r="62" spans="1:13" ht="14.25">
      <c r="A62" s="9">
        <v>3</v>
      </c>
      <c r="B62" s="7" t="s">
        <v>145</v>
      </c>
      <c r="C62" s="7" t="s">
        <v>146</v>
      </c>
      <c r="D62" s="7"/>
      <c r="E62" s="9"/>
      <c r="F62" s="24">
        <v>5</v>
      </c>
      <c r="G62" s="68"/>
      <c r="H62" s="11">
        <v>0.08</v>
      </c>
      <c r="I62" s="71">
        <f t="shared" si="9"/>
        <v>0</v>
      </c>
      <c r="J62" s="68">
        <f t="shared" si="10"/>
        <v>0</v>
      </c>
      <c r="K62" s="68">
        <f t="shared" si="8"/>
        <v>0</v>
      </c>
      <c r="L62" s="68">
        <f t="shared" si="11"/>
        <v>0</v>
      </c>
      <c r="M62" s="6"/>
    </row>
    <row r="63" spans="1:13" ht="28.5">
      <c r="A63" s="9">
        <v>4</v>
      </c>
      <c r="B63" s="7" t="s">
        <v>144</v>
      </c>
      <c r="C63" s="7" t="s">
        <v>573</v>
      </c>
      <c r="D63" s="7"/>
      <c r="E63" s="9" t="s">
        <v>538</v>
      </c>
      <c r="F63" s="24">
        <v>6</v>
      </c>
      <c r="G63" s="68"/>
      <c r="H63" s="11">
        <v>0.08</v>
      </c>
      <c r="I63" s="71">
        <f t="shared" si="9"/>
        <v>0</v>
      </c>
      <c r="J63" s="68">
        <f t="shared" si="10"/>
        <v>0</v>
      </c>
      <c r="K63" s="68">
        <f t="shared" si="8"/>
        <v>0</v>
      </c>
      <c r="L63" s="68">
        <f t="shared" si="11"/>
        <v>0</v>
      </c>
      <c r="M63" s="6"/>
    </row>
    <row r="64" spans="1:13" ht="28.5">
      <c r="A64" s="9">
        <v>5</v>
      </c>
      <c r="B64" s="7" t="s">
        <v>147</v>
      </c>
      <c r="C64" s="7" t="s">
        <v>574</v>
      </c>
      <c r="D64" s="7"/>
      <c r="E64" s="9" t="s">
        <v>538</v>
      </c>
      <c r="F64" s="24">
        <v>6</v>
      </c>
      <c r="G64" s="68"/>
      <c r="H64" s="11">
        <v>0.08</v>
      </c>
      <c r="I64" s="71">
        <f t="shared" si="9"/>
        <v>0</v>
      </c>
      <c r="J64" s="68">
        <f t="shared" si="10"/>
        <v>0</v>
      </c>
      <c r="K64" s="68">
        <f t="shared" si="8"/>
        <v>0</v>
      </c>
      <c r="L64" s="68">
        <f t="shared" si="11"/>
        <v>0</v>
      </c>
      <c r="M64" s="6"/>
    </row>
    <row r="65" spans="1:13" ht="28.5">
      <c r="A65" s="9">
        <v>6</v>
      </c>
      <c r="B65" s="7" t="s">
        <v>149</v>
      </c>
      <c r="C65" s="7" t="s">
        <v>575</v>
      </c>
      <c r="D65" s="7"/>
      <c r="E65" s="9" t="s">
        <v>538</v>
      </c>
      <c r="F65" s="24">
        <v>3</v>
      </c>
      <c r="G65" s="68"/>
      <c r="H65" s="11">
        <v>0.08</v>
      </c>
      <c r="I65" s="71">
        <f t="shared" si="9"/>
        <v>0</v>
      </c>
      <c r="J65" s="68">
        <f t="shared" si="10"/>
        <v>0</v>
      </c>
      <c r="K65" s="68">
        <f t="shared" si="8"/>
        <v>0</v>
      </c>
      <c r="L65" s="68">
        <f t="shared" si="11"/>
        <v>0</v>
      </c>
      <c r="M65" s="6"/>
    </row>
    <row r="66" spans="1:13" ht="28.5">
      <c r="A66" s="9">
        <v>7</v>
      </c>
      <c r="B66" s="7" t="s">
        <v>151</v>
      </c>
      <c r="C66" s="7" t="s">
        <v>575</v>
      </c>
      <c r="D66" s="7"/>
      <c r="E66" s="9" t="s">
        <v>538</v>
      </c>
      <c r="F66" s="24">
        <v>3</v>
      </c>
      <c r="G66" s="68"/>
      <c r="H66" s="11">
        <v>0.08</v>
      </c>
      <c r="I66" s="71">
        <f t="shared" si="9"/>
        <v>0</v>
      </c>
      <c r="J66" s="68">
        <f t="shared" si="10"/>
        <v>0</v>
      </c>
      <c r="K66" s="68">
        <f t="shared" si="8"/>
        <v>0</v>
      </c>
      <c r="L66" s="68">
        <f t="shared" si="11"/>
        <v>0</v>
      </c>
      <c r="M66" s="6"/>
    </row>
    <row r="67" spans="1:12" ht="14.25">
      <c r="A67" s="61"/>
      <c r="B67" s="14"/>
      <c r="C67" s="14"/>
      <c r="D67" s="14"/>
      <c r="E67" s="61"/>
      <c r="F67" s="144"/>
      <c r="G67" s="78" t="s">
        <v>344</v>
      </c>
      <c r="H67" s="17"/>
      <c r="I67" s="76"/>
      <c r="J67" s="78">
        <f>SUM(J60:J66)</f>
        <v>0</v>
      </c>
      <c r="K67" s="78">
        <f>SUM(K60:K66)</f>
        <v>0</v>
      </c>
      <c r="L67" s="78">
        <f>SUM(L60:L66)</f>
        <v>0</v>
      </c>
    </row>
    <row r="68" spans="1:12" ht="14.25">
      <c r="A68" s="61"/>
      <c r="B68" s="14"/>
      <c r="C68" s="14"/>
      <c r="D68" s="14"/>
      <c r="E68" s="61"/>
      <c r="F68" s="54"/>
      <c r="G68" s="67"/>
      <c r="H68" s="58"/>
      <c r="I68" s="67"/>
      <c r="J68" s="67"/>
      <c r="K68" s="67"/>
      <c r="L68" s="67"/>
    </row>
    <row r="69" ht="14.25">
      <c r="B69" s="2" t="s">
        <v>161</v>
      </c>
    </row>
    <row r="70" ht="42.75">
      <c r="B70" s="14" t="s">
        <v>152</v>
      </c>
    </row>
    <row r="71" ht="14.25">
      <c r="B71" s="14"/>
    </row>
    <row r="72" ht="14.25">
      <c r="B72" s="14"/>
    </row>
    <row r="73" ht="28.5">
      <c r="B73" s="14" t="s">
        <v>153</v>
      </c>
    </row>
    <row r="74" ht="185.25">
      <c r="B74" s="14" t="s">
        <v>164</v>
      </c>
    </row>
    <row r="75" ht="14.25">
      <c r="B75" s="14"/>
    </row>
    <row r="76" ht="14.25">
      <c r="B76" s="14"/>
    </row>
    <row r="77" ht="14.25">
      <c r="B77" s="14"/>
    </row>
    <row r="78" ht="14.25">
      <c r="B78" s="14"/>
    </row>
    <row r="79" spans="1:2" ht="14.25">
      <c r="A79" s="59" t="s">
        <v>318</v>
      </c>
      <c r="B79" s="57"/>
    </row>
    <row r="80" spans="1:13" ht="42.75">
      <c r="A80" s="95" t="s">
        <v>406</v>
      </c>
      <c r="B80" s="95" t="s">
        <v>407</v>
      </c>
      <c r="C80" s="95" t="s">
        <v>408</v>
      </c>
      <c r="D80" s="95" t="s">
        <v>86</v>
      </c>
      <c r="E80" s="96" t="s">
        <v>489</v>
      </c>
      <c r="F80" s="97" t="s">
        <v>410</v>
      </c>
      <c r="G80" s="98" t="s">
        <v>709</v>
      </c>
      <c r="H80" s="99" t="s">
        <v>585</v>
      </c>
      <c r="I80" s="100" t="s">
        <v>708</v>
      </c>
      <c r="J80" s="101" t="s">
        <v>411</v>
      </c>
      <c r="K80" s="98" t="s">
        <v>711</v>
      </c>
      <c r="L80" s="100" t="s">
        <v>394</v>
      </c>
      <c r="M80" s="106" t="s">
        <v>85</v>
      </c>
    </row>
    <row r="81" spans="1:13" ht="28.5">
      <c r="A81" s="6">
        <v>1</v>
      </c>
      <c r="B81" s="7" t="s">
        <v>148</v>
      </c>
      <c r="C81" s="6" t="s">
        <v>154</v>
      </c>
      <c r="D81" s="6"/>
      <c r="E81" s="6" t="s">
        <v>538</v>
      </c>
      <c r="F81" s="23">
        <v>4</v>
      </c>
      <c r="G81" s="68"/>
      <c r="H81" s="11">
        <v>0.08</v>
      </c>
      <c r="I81" s="71">
        <f>G81*1.08</f>
        <v>0</v>
      </c>
      <c r="J81" s="68">
        <f>G81*F81</f>
        <v>0</v>
      </c>
      <c r="K81" s="68">
        <f>J81*0.08</f>
        <v>0</v>
      </c>
      <c r="L81" s="68">
        <f>ROUND((J81*108%),2)</f>
        <v>0</v>
      </c>
      <c r="M81" s="6"/>
    </row>
    <row r="82" spans="2:12" ht="14.25">
      <c r="B82" s="14"/>
      <c r="G82" s="73" t="s">
        <v>344</v>
      </c>
      <c r="J82" s="78">
        <f>SUM(J81)</f>
        <v>0</v>
      </c>
      <c r="K82" s="78">
        <f>SUM(K81)</f>
        <v>0</v>
      </c>
      <c r="L82" s="78">
        <f>SUM(L81)</f>
        <v>0</v>
      </c>
    </row>
    <row r="83" ht="42.75">
      <c r="B83" s="14" t="s">
        <v>155</v>
      </c>
    </row>
    <row r="84" ht="14.25">
      <c r="B84" s="14"/>
    </row>
    <row r="85" ht="14.25">
      <c r="B85" s="14"/>
    </row>
    <row r="86" ht="14.25">
      <c r="B86" s="14"/>
    </row>
    <row r="87" ht="14.25">
      <c r="B87" s="14"/>
    </row>
    <row r="88" ht="14.25">
      <c r="B88" s="14"/>
    </row>
    <row r="89" ht="14.25">
      <c r="B89" s="14"/>
    </row>
    <row r="90" ht="14.25">
      <c r="B90" s="14"/>
    </row>
    <row r="91" ht="14.25">
      <c r="B91" s="14"/>
    </row>
    <row r="92" spans="1:8" ht="14.25">
      <c r="A92" s="59" t="s">
        <v>156</v>
      </c>
      <c r="H92" s="13"/>
    </row>
    <row r="93" spans="1:13" ht="42.75">
      <c r="A93" s="95" t="s">
        <v>406</v>
      </c>
      <c r="B93" s="95" t="s">
        <v>407</v>
      </c>
      <c r="C93" s="95" t="s">
        <v>408</v>
      </c>
      <c r="D93" s="95" t="s">
        <v>86</v>
      </c>
      <c r="E93" s="95" t="s">
        <v>489</v>
      </c>
      <c r="F93" s="97" t="s">
        <v>410</v>
      </c>
      <c r="G93" s="98" t="s">
        <v>709</v>
      </c>
      <c r="H93" s="99" t="s">
        <v>585</v>
      </c>
      <c r="I93" s="100" t="s">
        <v>708</v>
      </c>
      <c r="J93" s="101" t="s">
        <v>411</v>
      </c>
      <c r="K93" s="98" t="s">
        <v>711</v>
      </c>
      <c r="L93" s="100" t="s">
        <v>394</v>
      </c>
      <c r="M93" s="106" t="s">
        <v>85</v>
      </c>
    </row>
    <row r="94" spans="1:13" ht="28.5">
      <c r="A94" s="24">
        <v>1</v>
      </c>
      <c r="B94" s="7" t="s">
        <v>644</v>
      </c>
      <c r="C94" s="7" t="s">
        <v>753</v>
      </c>
      <c r="D94" s="7"/>
      <c r="E94" s="9" t="s">
        <v>538</v>
      </c>
      <c r="F94" s="24">
        <v>7</v>
      </c>
      <c r="G94" s="68"/>
      <c r="H94" s="11">
        <v>0.08</v>
      </c>
      <c r="I94" s="71">
        <f>G94*1.08</f>
        <v>0</v>
      </c>
      <c r="J94" s="68">
        <f>G94*F94</f>
        <v>0</v>
      </c>
      <c r="K94" s="68">
        <f aca="true" t="shared" si="12" ref="K94:K115">J94*0.08</f>
        <v>0</v>
      </c>
      <c r="L94" s="68">
        <f>ROUND((J94*108%),2)</f>
        <v>0</v>
      </c>
      <c r="M94" s="6"/>
    </row>
    <row r="95" spans="1:13" ht="28.5">
      <c r="A95" s="24">
        <v>2</v>
      </c>
      <c r="B95" s="7" t="s">
        <v>645</v>
      </c>
      <c r="C95" s="7" t="s">
        <v>754</v>
      </c>
      <c r="D95" s="7"/>
      <c r="E95" s="9" t="s">
        <v>538</v>
      </c>
      <c r="F95" s="24">
        <v>16</v>
      </c>
      <c r="G95" s="68"/>
      <c r="H95" s="11">
        <v>0.08</v>
      </c>
      <c r="I95" s="71">
        <f aca="true" t="shared" si="13" ref="I95:I115">G95*1.08</f>
        <v>0</v>
      </c>
      <c r="J95" s="68">
        <f aca="true" t="shared" si="14" ref="J95:J115">G95*F95</f>
        <v>0</v>
      </c>
      <c r="K95" s="68">
        <f t="shared" si="12"/>
        <v>0</v>
      </c>
      <c r="L95" s="68">
        <f aca="true" t="shared" si="15" ref="L95:L115">ROUND((J95*108%),2)</f>
        <v>0</v>
      </c>
      <c r="M95" s="6"/>
    </row>
    <row r="96" spans="1:13" ht="14.25">
      <c r="A96" s="24">
        <v>3</v>
      </c>
      <c r="B96" s="7" t="s">
        <v>646</v>
      </c>
      <c r="C96" s="7" t="s">
        <v>747</v>
      </c>
      <c r="D96" s="7"/>
      <c r="E96" s="9" t="s">
        <v>538</v>
      </c>
      <c r="F96" s="24">
        <v>13</v>
      </c>
      <c r="G96" s="68"/>
      <c r="H96" s="11">
        <v>0.08</v>
      </c>
      <c r="I96" s="71">
        <f t="shared" si="13"/>
        <v>0</v>
      </c>
      <c r="J96" s="68">
        <f t="shared" si="14"/>
        <v>0</v>
      </c>
      <c r="K96" s="68">
        <f t="shared" si="12"/>
        <v>0</v>
      </c>
      <c r="L96" s="68">
        <f t="shared" si="15"/>
        <v>0</v>
      </c>
      <c r="M96" s="6"/>
    </row>
    <row r="97" spans="1:13" ht="14.25">
      <c r="A97" s="24">
        <v>4</v>
      </c>
      <c r="B97" s="7" t="s">
        <v>647</v>
      </c>
      <c r="C97" s="7" t="s">
        <v>746</v>
      </c>
      <c r="D97" s="7"/>
      <c r="E97" s="9" t="s">
        <v>538</v>
      </c>
      <c r="F97" s="24">
        <v>3</v>
      </c>
      <c r="G97" s="68"/>
      <c r="H97" s="11">
        <v>0.08</v>
      </c>
      <c r="I97" s="71">
        <f t="shared" si="13"/>
        <v>0</v>
      </c>
      <c r="J97" s="68">
        <f t="shared" si="14"/>
        <v>0</v>
      </c>
      <c r="K97" s="68">
        <f t="shared" si="12"/>
        <v>0</v>
      </c>
      <c r="L97" s="68">
        <f t="shared" si="15"/>
        <v>0</v>
      </c>
      <c r="M97" s="6"/>
    </row>
    <row r="98" spans="1:13" ht="14.25">
      <c r="A98" s="24">
        <v>5</v>
      </c>
      <c r="B98" s="7" t="s">
        <v>97</v>
      </c>
      <c r="C98" s="7" t="s">
        <v>98</v>
      </c>
      <c r="D98" s="7"/>
      <c r="E98" s="9" t="s">
        <v>543</v>
      </c>
      <c r="F98" s="24">
        <v>4</v>
      </c>
      <c r="G98" s="68"/>
      <c r="H98" s="11">
        <v>0.08</v>
      </c>
      <c r="I98" s="71">
        <f t="shared" si="13"/>
        <v>0</v>
      </c>
      <c r="J98" s="68">
        <f t="shared" si="14"/>
        <v>0</v>
      </c>
      <c r="K98" s="68">
        <f t="shared" si="12"/>
        <v>0</v>
      </c>
      <c r="L98" s="68">
        <f t="shared" si="15"/>
        <v>0</v>
      </c>
      <c r="M98" s="6"/>
    </row>
    <row r="99" spans="1:13" ht="14.25">
      <c r="A99" s="24">
        <v>6</v>
      </c>
      <c r="B99" s="7" t="s">
        <v>648</v>
      </c>
      <c r="C99" s="7"/>
      <c r="D99" s="7"/>
      <c r="E99" s="9" t="s">
        <v>543</v>
      </c>
      <c r="F99" s="24">
        <v>1</v>
      </c>
      <c r="G99" s="68"/>
      <c r="H99" s="11">
        <v>0.08</v>
      </c>
      <c r="I99" s="71">
        <f t="shared" si="13"/>
        <v>0</v>
      </c>
      <c r="J99" s="68">
        <f t="shared" si="14"/>
        <v>0</v>
      </c>
      <c r="K99" s="68">
        <f t="shared" si="12"/>
        <v>0</v>
      </c>
      <c r="L99" s="68">
        <f t="shared" si="15"/>
        <v>0</v>
      </c>
      <c r="M99" s="6"/>
    </row>
    <row r="100" spans="1:13" ht="14.25">
      <c r="A100" s="24">
        <v>7</v>
      </c>
      <c r="B100" s="7" t="s">
        <v>649</v>
      </c>
      <c r="C100" s="7"/>
      <c r="D100" s="7"/>
      <c r="E100" s="9" t="s">
        <v>543</v>
      </c>
      <c r="F100" s="24">
        <v>1</v>
      </c>
      <c r="G100" s="68"/>
      <c r="H100" s="11">
        <v>0.08</v>
      </c>
      <c r="I100" s="71">
        <f t="shared" si="13"/>
        <v>0</v>
      </c>
      <c r="J100" s="68">
        <f t="shared" si="14"/>
        <v>0</v>
      </c>
      <c r="K100" s="68">
        <f t="shared" si="12"/>
        <v>0</v>
      </c>
      <c r="L100" s="68">
        <f t="shared" si="15"/>
        <v>0</v>
      </c>
      <c r="M100" s="6"/>
    </row>
    <row r="101" spans="1:13" ht="14.25">
      <c r="A101" s="24">
        <v>8</v>
      </c>
      <c r="B101" s="7" t="s">
        <v>598</v>
      </c>
      <c r="C101" s="7"/>
      <c r="D101" s="7"/>
      <c r="E101" s="9" t="s">
        <v>543</v>
      </c>
      <c r="F101" s="24">
        <v>1</v>
      </c>
      <c r="G101" s="68"/>
      <c r="H101" s="11">
        <v>0.08</v>
      </c>
      <c r="I101" s="71">
        <f t="shared" si="13"/>
        <v>0</v>
      </c>
      <c r="J101" s="68">
        <f t="shared" si="14"/>
        <v>0</v>
      </c>
      <c r="K101" s="68">
        <f t="shared" si="12"/>
        <v>0</v>
      </c>
      <c r="L101" s="68">
        <f t="shared" si="15"/>
        <v>0</v>
      </c>
      <c r="M101" s="6"/>
    </row>
    <row r="102" spans="1:13" ht="14.25">
      <c r="A102" s="24">
        <v>9</v>
      </c>
      <c r="B102" s="7" t="s">
        <v>599</v>
      </c>
      <c r="C102" s="7"/>
      <c r="D102" s="7"/>
      <c r="E102" s="9" t="s">
        <v>543</v>
      </c>
      <c r="F102" s="24">
        <v>1</v>
      </c>
      <c r="G102" s="68"/>
      <c r="H102" s="11">
        <v>0.08</v>
      </c>
      <c r="I102" s="71">
        <f t="shared" si="13"/>
        <v>0</v>
      </c>
      <c r="J102" s="68">
        <f t="shared" si="14"/>
        <v>0</v>
      </c>
      <c r="K102" s="68">
        <f t="shared" si="12"/>
        <v>0</v>
      </c>
      <c r="L102" s="68">
        <f t="shared" si="15"/>
        <v>0</v>
      </c>
      <c r="M102" s="6"/>
    </row>
    <row r="103" spans="1:13" ht="14.25">
      <c r="A103" s="24">
        <v>10</v>
      </c>
      <c r="B103" s="7" t="s">
        <v>650</v>
      </c>
      <c r="C103" s="7"/>
      <c r="D103" s="7"/>
      <c r="E103" s="9" t="s">
        <v>96</v>
      </c>
      <c r="F103" s="24">
        <v>1</v>
      </c>
      <c r="G103" s="68"/>
      <c r="H103" s="11">
        <v>0.08</v>
      </c>
      <c r="I103" s="71">
        <f t="shared" si="13"/>
        <v>0</v>
      </c>
      <c r="J103" s="68">
        <f t="shared" si="14"/>
        <v>0</v>
      </c>
      <c r="K103" s="68">
        <f t="shared" si="12"/>
        <v>0</v>
      </c>
      <c r="L103" s="68">
        <f t="shared" si="15"/>
        <v>0</v>
      </c>
      <c r="M103" s="6"/>
    </row>
    <row r="104" spans="1:13" ht="14.25">
      <c r="A104" s="24">
        <v>11</v>
      </c>
      <c r="B104" s="7" t="s">
        <v>651</v>
      </c>
      <c r="C104" s="7"/>
      <c r="D104" s="7"/>
      <c r="E104" s="9" t="s">
        <v>543</v>
      </c>
      <c r="F104" s="24">
        <v>2</v>
      </c>
      <c r="G104" s="68"/>
      <c r="H104" s="11">
        <v>0.08</v>
      </c>
      <c r="I104" s="71">
        <f t="shared" si="13"/>
        <v>0</v>
      </c>
      <c r="J104" s="68">
        <f t="shared" si="14"/>
        <v>0</v>
      </c>
      <c r="K104" s="68">
        <f t="shared" si="12"/>
        <v>0</v>
      </c>
      <c r="L104" s="68">
        <f t="shared" si="15"/>
        <v>0</v>
      </c>
      <c r="M104" s="6"/>
    </row>
    <row r="105" spans="1:13" ht="14.25">
      <c r="A105" s="24">
        <v>12</v>
      </c>
      <c r="B105" s="7" t="s">
        <v>652</v>
      </c>
      <c r="C105" s="7"/>
      <c r="D105" s="7"/>
      <c r="E105" s="9" t="s">
        <v>543</v>
      </c>
      <c r="F105" s="24">
        <v>2</v>
      </c>
      <c r="G105" s="68"/>
      <c r="H105" s="11">
        <v>0.08</v>
      </c>
      <c r="I105" s="71">
        <f t="shared" si="13"/>
        <v>0</v>
      </c>
      <c r="J105" s="68">
        <f t="shared" si="14"/>
        <v>0</v>
      </c>
      <c r="K105" s="68">
        <f t="shared" si="12"/>
        <v>0</v>
      </c>
      <c r="L105" s="68">
        <f t="shared" si="15"/>
        <v>0</v>
      </c>
      <c r="M105" s="6"/>
    </row>
    <row r="106" spans="1:13" ht="14.25">
      <c r="A106" s="24">
        <v>13</v>
      </c>
      <c r="B106" s="7" t="s">
        <v>653</v>
      </c>
      <c r="C106" s="7"/>
      <c r="D106" s="7"/>
      <c r="E106" s="9" t="s">
        <v>543</v>
      </c>
      <c r="F106" s="24">
        <v>1</v>
      </c>
      <c r="G106" s="68"/>
      <c r="H106" s="11">
        <v>0.08</v>
      </c>
      <c r="I106" s="71">
        <f t="shared" si="13"/>
        <v>0</v>
      </c>
      <c r="J106" s="68">
        <f t="shared" si="14"/>
        <v>0</v>
      </c>
      <c r="K106" s="68">
        <f t="shared" si="12"/>
        <v>0</v>
      </c>
      <c r="L106" s="68">
        <f t="shared" si="15"/>
        <v>0</v>
      </c>
      <c r="M106" s="6"/>
    </row>
    <row r="107" spans="1:13" ht="14.25">
      <c r="A107" s="24">
        <v>14</v>
      </c>
      <c r="B107" s="7" t="s">
        <v>742</v>
      </c>
      <c r="C107" s="7"/>
      <c r="D107" s="7"/>
      <c r="E107" s="9" t="s">
        <v>543</v>
      </c>
      <c r="F107" s="24">
        <v>1</v>
      </c>
      <c r="G107" s="68"/>
      <c r="H107" s="11">
        <v>0.08</v>
      </c>
      <c r="I107" s="71">
        <f t="shared" si="13"/>
        <v>0</v>
      </c>
      <c r="J107" s="68">
        <f t="shared" si="14"/>
        <v>0</v>
      </c>
      <c r="K107" s="68">
        <f t="shared" si="12"/>
        <v>0</v>
      </c>
      <c r="L107" s="68">
        <f t="shared" si="15"/>
        <v>0</v>
      </c>
      <c r="M107" s="6"/>
    </row>
    <row r="108" spans="1:13" ht="14.25">
      <c r="A108" s="24">
        <v>15</v>
      </c>
      <c r="B108" s="7" t="s">
        <v>743</v>
      </c>
      <c r="C108" s="7"/>
      <c r="D108" s="7"/>
      <c r="E108" s="9" t="s">
        <v>543</v>
      </c>
      <c r="F108" s="24">
        <v>1</v>
      </c>
      <c r="G108" s="68"/>
      <c r="H108" s="11">
        <v>0.08</v>
      </c>
      <c r="I108" s="71">
        <f t="shared" si="13"/>
        <v>0</v>
      </c>
      <c r="J108" s="68">
        <f t="shared" si="14"/>
        <v>0</v>
      </c>
      <c r="K108" s="68">
        <f t="shared" si="12"/>
        <v>0</v>
      </c>
      <c r="L108" s="68">
        <f t="shared" si="15"/>
        <v>0</v>
      </c>
      <c r="M108" s="6"/>
    </row>
    <row r="109" spans="1:13" ht="14.25">
      <c r="A109" s="24">
        <v>16</v>
      </c>
      <c r="B109" s="7" t="s">
        <v>617</v>
      </c>
      <c r="C109" s="7" t="s">
        <v>99</v>
      </c>
      <c r="D109" s="7"/>
      <c r="E109" s="9" t="s">
        <v>543</v>
      </c>
      <c r="F109" s="24">
        <v>1</v>
      </c>
      <c r="G109" s="68"/>
      <c r="H109" s="11">
        <v>0.08</v>
      </c>
      <c r="I109" s="71">
        <f t="shared" si="13"/>
        <v>0</v>
      </c>
      <c r="J109" s="68">
        <f t="shared" si="14"/>
        <v>0</v>
      </c>
      <c r="K109" s="68">
        <f t="shared" si="12"/>
        <v>0</v>
      </c>
      <c r="L109" s="68">
        <f t="shared" si="15"/>
        <v>0</v>
      </c>
      <c r="M109" s="6"/>
    </row>
    <row r="110" spans="1:13" ht="14.25">
      <c r="A110" s="24">
        <v>17</v>
      </c>
      <c r="B110" s="7" t="s">
        <v>744</v>
      </c>
      <c r="C110" s="7" t="s">
        <v>745</v>
      </c>
      <c r="D110" s="7"/>
      <c r="E110" s="9" t="s">
        <v>538</v>
      </c>
      <c r="F110" s="24">
        <v>1</v>
      </c>
      <c r="G110" s="68"/>
      <c r="H110" s="11">
        <v>0.08</v>
      </c>
      <c r="I110" s="71">
        <f t="shared" si="13"/>
        <v>0</v>
      </c>
      <c r="J110" s="68">
        <f t="shared" si="14"/>
        <v>0</v>
      </c>
      <c r="K110" s="68">
        <f t="shared" si="12"/>
        <v>0</v>
      </c>
      <c r="L110" s="68">
        <f t="shared" si="15"/>
        <v>0</v>
      </c>
      <c r="M110" s="6"/>
    </row>
    <row r="111" spans="1:13" ht="14.25">
      <c r="A111" s="24">
        <v>18</v>
      </c>
      <c r="B111" s="7" t="s">
        <v>748</v>
      </c>
      <c r="C111" s="7" t="s">
        <v>749</v>
      </c>
      <c r="D111" s="7"/>
      <c r="E111" s="9" t="s">
        <v>543</v>
      </c>
      <c r="F111" s="24">
        <v>1</v>
      </c>
      <c r="G111" s="68"/>
      <c r="H111" s="11">
        <v>0.08</v>
      </c>
      <c r="I111" s="71">
        <f t="shared" si="13"/>
        <v>0</v>
      </c>
      <c r="J111" s="68">
        <f t="shared" si="14"/>
        <v>0</v>
      </c>
      <c r="K111" s="68">
        <f t="shared" si="12"/>
        <v>0</v>
      </c>
      <c r="L111" s="68">
        <f t="shared" si="15"/>
        <v>0</v>
      </c>
      <c r="M111" s="6"/>
    </row>
    <row r="112" spans="1:13" ht="14.25">
      <c r="A112" s="24">
        <v>19</v>
      </c>
      <c r="B112" s="7" t="s">
        <v>654</v>
      </c>
      <c r="C112" s="6" t="s">
        <v>751</v>
      </c>
      <c r="D112" s="6"/>
      <c r="E112" s="9" t="s">
        <v>538</v>
      </c>
      <c r="F112" s="24">
        <v>4</v>
      </c>
      <c r="G112" s="68"/>
      <c r="H112" s="11">
        <v>0.08</v>
      </c>
      <c r="I112" s="71">
        <f t="shared" si="13"/>
        <v>0</v>
      </c>
      <c r="J112" s="68">
        <f t="shared" si="14"/>
        <v>0</v>
      </c>
      <c r="K112" s="68">
        <f t="shared" si="12"/>
        <v>0</v>
      </c>
      <c r="L112" s="68">
        <f t="shared" si="15"/>
        <v>0</v>
      </c>
      <c r="M112" s="6"/>
    </row>
    <row r="113" spans="1:13" ht="14.25">
      <c r="A113" s="24">
        <v>20</v>
      </c>
      <c r="B113" s="7" t="s">
        <v>655</v>
      </c>
      <c r="C113" s="6" t="s">
        <v>751</v>
      </c>
      <c r="D113" s="6"/>
      <c r="E113" s="9" t="s">
        <v>538</v>
      </c>
      <c r="F113" s="24">
        <v>5</v>
      </c>
      <c r="G113" s="68"/>
      <c r="H113" s="11">
        <v>0.08</v>
      </c>
      <c r="I113" s="71">
        <f t="shared" si="13"/>
        <v>0</v>
      </c>
      <c r="J113" s="68">
        <f t="shared" si="14"/>
        <v>0</v>
      </c>
      <c r="K113" s="68">
        <f t="shared" si="12"/>
        <v>0</v>
      </c>
      <c r="L113" s="68">
        <f t="shared" si="15"/>
        <v>0</v>
      </c>
      <c r="M113" s="6"/>
    </row>
    <row r="114" spans="1:13" ht="14.25">
      <c r="A114" s="104">
        <v>21</v>
      </c>
      <c r="B114" s="16" t="s">
        <v>656</v>
      </c>
      <c r="C114" s="6" t="s">
        <v>751</v>
      </c>
      <c r="D114" s="6"/>
      <c r="E114" s="15" t="s">
        <v>538</v>
      </c>
      <c r="F114" s="83">
        <v>4</v>
      </c>
      <c r="G114" s="68"/>
      <c r="H114" s="17">
        <v>0.08</v>
      </c>
      <c r="I114" s="71">
        <f t="shared" si="13"/>
        <v>0</v>
      </c>
      <c r="J114" s="68">
        <f t="shared" si="14"/>
        <v>0</v>
      </c>
      <c r="K114" s="68">
        <f t="shared" si="12"/>
        <v>0</v>
      </c>
      <c r="L114" s="68">
        <f t="shared" si="15"/>
        <v>0</v>
      </c>
      <c r="M114" s="6"/>
    </row>
    <row r="115" spans="1:13" ht="14.25">
      <c r="A115" s="23">
        <v>22</v>
      </c>
      <c r="B115" s="6" t="s">
        <v>750</v>
      </c>
      <c r="C115" s="6" t="s">
        <v>752</v>
      </c>
      <c r="D115" s="6"/>
      <c r="E115" s="10" t="s">
        <v>538</v>
      </c>
      <c r="F115" s="23">
        <v>5</v>
      </c>
      <c r="G115" s="68"/>
      <c r="H115" s="11">
        <v>0.08</v>
      </c>
      <c r="I115" s="71">
        <f t="shared" si="13"/>
        <v>0</v>
      </c>
      <c r="J115" s="68">
        <f t="shared" si="14"/>
        <v>0</v>
      </c>
      <c r="K115" s="68">
        <f t="shared" si="12"/>
        <v>0</v>
      </c>
      <c r="L115" s="68">
        <f t="shared" si="15"/>
        <v>0</v>
      </c>
      <c r="M115" s="6"/>
    </row>
    <row r="116" spans="1:12" ht="14.25">
      <c r="A116" s="22"/>
      <c r="G116" s="73" t="s">
        <v>344</v>
      </c>
      <c r="J116" s="78">
        <f>SUM(J94:J115)</f>
        <v>0</v>
      </c>
      <c r="K116" s="78">
        <f>SUM(K94:K115)</f>
        <v>0</v>
      </c>
      <c r="L116" s="78">
        <f>SUM(L94:L115)</f>
        <v>0</v>
      </c>
    </row>
    <row r="117" spans="1:12" ht="14.25">
      <c r="A117" s="22"/>
      <c r="B117" s="2" t="s">
        <v>340</v>
      </c>
      <c r="J117" s="79"/>
      <c r="K117" s="79"/>
      <c r="L117" s="79"/>
    </row>
    <row r="118" ht="14.25">
      <c r="B118" s="2" t="s">
        <v>339</v>
      </c>
    </row>
    <row r="121" spans="1:8" ht="14.25">
      <c r="A121" s="59" t="s">
        <v>341</v>
      </c>
      <c r="B121" s="59"/>
      <c r="H121" s="13"/>
    </row>
    <row r="122" spans="1:13" ht="42.75">
      <c r="A122" s="95" t="s">
        <v>406</v>
      </c>
      <c r="B122" s="95" t="s">
        <v>407</v>
      </c>
      <c r="C122" s="95" t="s">
        <v>408</v>
      </c>
      <c r="D122" s="95" t="s">
        <v>86</v>
      </c>
      <c r="E122" s="95" t="s">
        <v>409</v>
      </c>
      <c r="F122" s="97" t="s">
        <v>410</v>
      </c>
      <c r="G122" s="108" t="s">
        <v>709</v>
      </c>
      <c r="H122" s="99" t="s">
        <v>585</v>
      </c>
      <c r="I122" s="100" t="s">
        <v>708</v>
      </c>
      <c r="J122" s="101" t="s">
        <v>411</v>
      </c>
      <c r="K122" s="98" t="s">
        <v>711</v>
      </c>
      <c r="L122" s="100" t="s">
        <v>394</v>
      </c>
      <c r="M122" s="106" t="s">
        <v>85</v>
      </c>
    </row>
    <row r="123" spans="1:13" ht="14.25">
      <c r="A123" s="9">
        <v>1</v>
      </c>
      <c r="B123" s="7" t="s">
        <v>657</v>
      </c>
      <c r="C123" s="7" t="s">
        <v>90</v>
      </c>
      <c r="D123" s="7"/>
      <c r="E123" s="9" t="s">
        <v>538</v>
      </c>
      <c r="F123" s="24">
        <v>6</v>
      </c>
      <c r="G123" s="71"/>
      <c r="H123" s="11">
        <v>0.08</v>
      </c>
      <c r="I123" s="71">
        <f aca="true" t="shared" si="16" ref="I123:I130">G123*1.08</f>
        <v>0</v>
      </c>
      <c r="J123" s="68">
        <f>G123*F123</f>
        <v>0</v>
      </c>
      <c r="K123" s="68">
        <f aca="true" t="shared" si="17" ref="K123:K134">J123*0.08</f>
        <v>0</v>
      </c>
      <c r="L123" s="68">
        <f>ROUND((J123*108%),2)</f>
        <v>0</v>
      </c>
      <c r="M123" s="6"/>
    </row>
    <row r="124" spans="1:13" ht="14.25">
      <c r="A124" s="9">
        <v>2</v>
      </c>
      <c r="B124" s="7" t="s">
        <v>755</v>
      </c>
      <c r="C124" s="7" t="s">
        <v>90</v>
      </c>
      <c r="D124" s="16"/>
      <c r="E124" s="16"/>
      <c r="F124" s="24">
        <v>6</v>
      </c>
      <c r="G124" s="76"/>
      <c r="H124" s="11">
        <v>0.08</v>
      </c>
      <c r="I124" s="71">
        <f t="shared" si="16"/>
        <v>0</v>
      </c>
      <c r="J124" s="68">
        <f aca="true" t="shared" si="18" ref="J124:J134">G124*F124</f>
        <v>0</v>
      </c>
      <c r="K124" s="68">
        <f t="shared" si="17"/>
        <v>0</v>
      </c>
      <c r="L124" s="68">
        <f aca="true" t="shared" si="19" ref="L124:L134">ROUND((J124*108%),2)</f>
        <v>0</v>
      </c>
      <c r="M124" s="6"/>
    </row>
    <row r="125" spans="1:13" ht="14.25">
      <c r="A125" s="9">
        <v>3</v>
      </c>
      <c r="B125" s="7" t="s">
        <v>596</v>
      </c>
      <c r="C125" s="7" t="s">
        <v>91</v>
      </c>
      <c r="D125" s="7"/>
      <c r="E125" s="7"/>
      <c r="F125" s="24">
        <v>2</v>
      </c>
      <c r="G125" s="71"/>
      <c r="H125" s="11">
        <v>0.08</v>
      </c>
      <c r="I125" s="71">
        <f>G125*1.08</f>
        <v>0</v>
      </c>
      <c r="J125" s="68">
        <f t="shared" si="18"/>
        <v>0</v>
      </c>
      <c r="K125" s="68">
        <f t="shared" si="17"/>
        <v>0</v>
      </c>
      <c r="L125" s="68">
        <f t="shared" si="19"/>
        <v>0</v>
      </c>
      <c r="M125" s="6"/>
    </row>
    <row r="126" spans="1:13" ht="14.25">
      <c r="A126" s="9">
        <v>4</v>
      </c>
      <c r="B126" s="7" t="s">
        <v>597</v>
      </c>
      <c r="C126" s="7" t="s">
        <v>92</v>
      </c>
      <c r="D126" s="7"/>
      <c r="E126" s="7"/>
      <c r="F126" s="24">
        <v>1</v>
      </c>
      <c r="G126" s="71"/>
      <c r="H126" s="11">
        <v>0.08</v>
      </c>
      <c r="I126" s="71">
        <f t="shared" si="16"/>
        <v>0</v>
      </c>
      <c r="J126" s="68">
        <f t="shared" si="18"/>
        <v>0</v>
      </c>
      <c r="K126" s="68">
        <f t="shared" si="17"/>
        <v>0</v>
      </c>
      <c r="L126" s="68">
        <f t="shared" si="19"/>
        <v>0</v>
      </c>
      <c r="M126" s="6"/>
    </row>
    <row r="127" spans="1:13" ht="14.25">
      <c r="A127" s="9">
        <v>5</v>
      </c>
      <c r="B127" s="7" t="s">
        <v>757</v>
      </c>
      <c r="C127" s="7"/>
      <c r="D127" s="7"/>
      <c r="E127" s="7" t="s">
        <v>543</v>
      </c>
      <c r="F127" s="24">
        <v>4</v>
      </c>
      <c r="G127" s="71"/>
      <c r="H127" s="11">
        <v>0.08</v>
      </c>
      <c r="I127" s="71">
        <f t="shared" si="16"/>
        <v>0</v>
      </c>
      <c r="J127" s="68">
        <f t="shared" si="18"/>
        <v>0</v>
      </c>
      <c r="K127" s="68">
        <f t="shared" si="17"/>
        <v>0</v>
      </c>
      <c r="L127" s="68">
        <f t="shared" si="19"/>
        <v>0</v>
      </c>
      <c r="M127" s="6"/>
    </row>
    <row r="128" spans="1:13" ht="14.25">
      <c r="A128" s="9">
        <v>6</v>
      </c>
      <c r="B128" s="7" t="s">
        <v>649</v>
      </c>
      <c r="C128" s="7"/>
      <c r="D128" s="7"/>
      <c r="E128" s="7" t="s">
        <v>543</v>
      </c>
      <c r="F128" s="24">
        <v>1</v>
      </c>
      <c r="G128" s="71"/>
      <c r="H128" s="11">
        <v>0.08</v>
      </c>
      <c r="I128" s="71">
        <f t="shared" si="16"/>
        <v>0</v>
      </c>
      <c r="J128" s="68">
        <f t="shared" si="18"/>
        <v>0</v>
      </c>
      <c r="K128" s="68">
        <f t="shared" si="17"/>
        <v>0</v>
      </c>
      <c r="L128" s="68">
        <f t="shared" si="19"/>
        <v>0</v>
      </c>
      <c r="M128" s="6"/>
    </row>
    <row r="129" spans="1:13" ht="14.25">
      <c r="A129" s="9">
        <v>7</v>
      </c>
      <c r="B129" s="7" t="s">
        <v>598</v>
      </c>
      <c r="C129" s="7"/>
      <c r="D129" s="7"/>
      <c r="E129" s="7" t="s">
        <v>543</v>
      </c>
      <c r="F129" s="24">
        <v>1</v>
      </c>
      <c r="G129" s="71"/>
      <c r="H129" s="11">
        <v>0.08</v>
      </c>
      <c r="I129" s="71">
        <f t="shared" si="16"/>
        <v>0</v>
      </c>
      <c r="J129" s="68">
        <f t="shared" si="18"/>
        <v>0</v>
      </c>
      <c r="K129" s="68">
        <f t="shared" si="17"/>
        <v>0</v>
      </c>
      <c r="L129" s="68">
        <f t="shared" si="19"/>
        <v>0</v>
      </c>
      <c r="M129" s="6"/>
    </row>
    <row r="130" spans="1:13" ht="14.25">
      <c r="A130" s="9">
        <v>8</v>
      </c>
      <c r="B130" s="7" t="s">
        <v>658</v>
      </c>
      <c r="C130" s="7"/>
      <c r="D130" s="7"/>
      <c r="E130" s="7" t="s">
        <v>543</v>
      </c>
      <c r="F130" s="24">
        <v>1</v>
      </c>
      <c r="G130" s="71"/>
      <c r="H130" s="11">
        <v>0.08</v>
      </c>
      <c r="I130" s="71">
        <f t="shared" si="16"/>
        <v>0</v>
      </c>
      <c r="J130" s="68">
        <f t="shared" si="18"/>
        <v>0</v>
      </c>
      <c r="K130" s="68">
        <f t="shared" si="17"/>
        <v>0</v>
      </c>
      <c r="L130" s="68">
        <f t="shared" si="19"/>
        <v>0</v>
      </c>
      <c r="M130" s="6"/>
    </row>
    <row r="131" spans="1:13" ht="14.25">
      <c r="A131" s="9">
        <v>9</v>
      </c>
      <c r="B131" s="6" t="s">
        <v>756</v>
      </c>
      <c r="C131" s="6"/>
      <c r="D131" s="6"/>
      <c r="E131" s="6" t="s">
        <v>543</v>
      </c>
      <c r="F131" s="23">
        <v>2</v>
      </c>
      <c r="G131" s="71"/>
      <c r="H131" s="11">
        <v>0.08</v>
      </c>
      <c r="I131" s="71">
        <f>G131*1.08</f>
        <v>0</v>
      </c>
      <c r="J131" s="68">
        <f t="shared" si="18"/>
        <v>0</v>
      </c>
      <c r="K131" s="68">
        <f t="shared" si="17"/>
        <v>0</v>
      </c>
      <c r="L131" s="68">
        <f t="shared" si="19"/>
        <v>0</v>
      </c>
      <c r="M131" s="6"/>
    </row>
    <row r="132" spans="1:13" ht="14.25">
      <c r="A132" s="9">
        <v>10</v>
      </c>
      <c r="B132" s="6" t="s">
        <v>758</v>
      </c>
      <c r="C132" s="6" t="s">
        <v>761</v>
      </c>
      <c r="D132" s="6"/>
      <c r="E132" s="6" t="s">
        <v>538</v>
      </c>
      <c r="F132" s="23">
        <v>4</v>
      </c>
      <c r="G132" s="71"/>
      <c r="H132" s="11">
        <v>0.08</v>
      </c>
      <c r="I132" s="71">
        <f>G132*1.08</f>
        <v>0</v>
      </c>
      <c r="J132" s="68">
        <f t="shared" si="18"/>
        <v>0</v>
      </c>
      <c r="K132" s="68">
        <f t="shared" si="17"/>
        <v>0</v>
      </c>
      <c r="L132" s="68">
        <f t="shared" si="19"/>
        <v>0</v>
      </c>
      <c r="M132" s="6"/>
    </row>
    <row r="133" spans="1:13" ht="14.25">
      <c r="A133" s="9">
        <v>11</v>
      </c>
      <c r="B133" s="6" t="s">
        <v>759</v>
      </c>
      <c r="C133" s="6" t="s">
        <v>761</v>
      </c>
      <c r="D133" s="6"/>
      <c r="E133" s="6" t="s">
        <v>538</v>
      </c>
      <c r="F133" s="23">
        <v>4</v>
      </c>
      <c r="G133" s="71"/>
      <c r="H133" s="11">
        <v>0.08</v>
      </c>
      <c r="I133" s="71">
        <f>G133*1.08</f>
        <v>0</v>
      </c>
      <c r="J133" s="68">
        <f t="shared" si="18"/>
        <v>0</v>
      </c>
      <c r="K133" s="68">
        <f t="shared" si="17"/>
        <v>0</v>
      </c>
      <c r="L133" s="68">
        <f t="shared" si="19"/>
        <v>0</v>
      </c>
      <c r="M133" s="6"/>
    </row>
    <row r="134" spans="1:13" ht="14.25">
      <c r="A134" s="9">
        <v>12</v>
      </c>
      <c r="B134" s="6" t="s">
        <v>760</v>
      </c>
      <c r="C134" s="6" t="s">
        <v>761</v>
      </c>
      <c r="D134" s="6"/>
      <c r="E134" s="6" t="s">
        <v>538</v>
      </c>
      <c r="F134" s="23">
        <v>4</v>
      </c>
      <c r="G134" s="71"/>
      <c r="H134" s="11">
        <v>0.08</v>
      </c>
      <c r="I134" s="71">
        <f>G134*1.08</f>
        <v>0</v>
      </c>
      <c r="J134" s="68">
        <f t="shared" si="18"/>
        <v>0</v>
      </c>
      <c r="K134" s="68">
        <f t="shared" si="17"/>
        <v>0</v>
      </c>
      <c r="L134" s="68">
        <f t="shared" si="19"/>
        <v>0</v>
      </c>
      <c r="M134" s="6"/>
    </row>
    <row r="135" spans="7:12" ht="14.25">
      <c r="G135" s="73" t="s">
        <v>344</v>
      </c>
      <c r="H135" s="6"/>
      <c r="I135" s="68"/>
      <c r="J135" s="78">
        <f>SUM(J123:J134)</f>
        <v>0</v>
      </c>
      <c r="K135" s="78">
        <f>SUM(K123:K134)</f>
        <v>0</v>
      </c>
      <c r="L135" s="78">
        <f>SUM(L123:L134)</f>
        <v>0</v>
      </c>
    </row>
    <row r="136" spans="2:12" ht="14.25">
      <c r="B136" s="2" t="s">
        <v>762</v>
      </c>
      <c r="G136" s="67"/>
      <c r="H136" s="1"/>
      <c r="I136" s="67"/>
      <c r="J136" s="79"/>
      <c r="K136" s="79"/>
      <c r="L136" s="79"/>
    </row>
    <row r="137" spans="2:12" ht="14.25">
      <c r="B137" s="2" t="s">
        <v>763</v>
      </c>
      <c r="G137" s="67"/>
      <c r="H137" s="1"/>
      <c r="I137" s="67"/>
      <c r="J137" s="79"/>
      <c r="K137" s="79"/>
      <c r="L137" s="79"/>
    </row>
    <row r="138" ht="14.25">
      <c r="B138" s="2" t="s">
        <v>764</v>
      </c>
    </row>
    <row r="139" ht="14.25">
      <c r="B139" s="105" t="s">
        <v>765</v>
      </c>
    </row>
    <row r="140" ht="14.25">
      <c r="B140" s="2" t="s">
        <v>84</v>
      </c>
    </row>
    <row r="141" ht="14.25">
      <c r="B141" s="2" t="s">
        <v>766</v>
      </c>
    </row>
    <row r="142" ht="14.25">
      <c r="B142" s="2" t="s">
        <v>101</v>
      </c>
    </row>
    <row r="143" ht="14.25">
      <c r="B143" s="2" t="s">
        <v>100</v>
      </c>
    </row>
    <row r="144" ht="14.25">
      <c r="B144" s="2" t="s">
        <v>342</v>
      </c>
    </row>
    <row r="145" ht="14.25">
      <c r="B145" s="2" t="s">
        <v>348</v>
      </c>
    </row>
    <row r="147" spans="1:8" ht="14.25">
      <c r="A147" s="59" t="s">
        <v>157</v>
      </c>
      <c r="H147" s="13"/>
    </row>
    <row r="148" spans="1:13" ht="42.75">
      <c r="A148" s="95" t="s">
        <v>406</v>
      </c>
      <c r="B148" s="95" t="s">
        <v>407</v>
      </c>
      <c r="C148" s="95" t="s">
        <v>408</v>
      </c>
      <c r="D148" s="95" t="s">
        <v>86</v>
      </c>
      <c r="E148" s="95" t="s">
        <v>409</v>
      </c>
      <c r="F148" s="97" t="s">
        <v>410</v>
      </c>
      <c r="G148" s="98" t="s">
        <v>709</v>
      </c>
      <c r="H148" s="99" t="s">
        <v>585</v>
      </c>
      <c r="I148" s="100" t="s">
        <v>708</v>
      </c>
      <c r="J148" s="101" t="s">
        <v>411</v>
      </c>
      <c r="K148" s="98" t="s">
        <v>711</v>
      </c>
      <c r="L148" s="100" t="s">
        <v>394</v>
      </c>
      <c r="M148" s="106" t="s">
        <v>85</v>
      </c>
    </row>
    <row r="149" spans="1:13" ht="14.25">
      <c r="A149" s="9">
        <v>1</v>
      </c>
      <c r="B149" s="7" t="s">
        <v>610</v>
      </c>
      <c r="C149" s="7" t="s">
        <v>611</v>
      </c>
      <c r="D149" s="7"/>
      <c r="E149" s="9" t="s">
        <v>538</v>
      </c>
      <c r="F149" s="24">
        <v>20</v>
      </c>
      <c r="G149" s="68"/>
      <c r="H149" s="11">
        <v>0.08</v>
      </c>
      <c r="I149" s="71">
        <f aca="true" t="shared" si="20" ref="I149:I157">G149*1.08</f>
        <v>0</v>
      </c>
      <c r="J149" s="68">
        <f aca="true" t="shared" si="21" ref="J149:J157">G149*F149</f>
        <v>0</v>
      </c>
      <c r="K149" s="68">
        <f aca="true" t="shared" si="22" ref="K149:K157">J149*H149</f>
        <v>0</v>
      </c>
      <c r="L149" s="68">
        <f aca="true" t="shared" si="23" ref="L149:L157">I149*F149</f>
        <v>0</v>
      </c>
      <c r="M149" s="6"/>
    </row>
    <row r="150" spans="1:13" ht="14.25">
      <c r="A150" s="9">
        <v>2</v>
      </c>
      <c r="B150" s="7" t="s">
        <v>612</v>
      </c>
      <c r="C150" s="7" t="s">
        <v>613</v>
      </c>
      <c r="D150" s="7"/>
      <c r="E150" s="9" t="s">
        <v>538</v>
      </c>
      <c r="F150" s="24">
        <v>15</v>
      </c>
      <c r="G150" s="68"/>
      <c r="H150" s="11">
        <v>0.08</v>
      </c>
      <c r="I150" s="71">
        <f t="shared" si="20"/>
        <v>0</v>
      </c>
      <c r="J150" s="68">
        <f t="shared" si="21"/>
        <v>0</v>
      </c>
      <c r="K150" s="68">
        <f t="shared" si="22"/>
        <v>0</v>
      </c>
      <c r="L150" s="68">
        <f t="shared" si="23"/>
        <v>0</v>
      </c>
      <c r="M150" s="6"/>
    </row>
    <row r="151" spans="1:13" ht="14.25">
      <c r="A151" s="9">
        <v>3</v>
      </c>
      <c r="B151" s="7" t="s">
        <v>614</v>
      </c>
      <c r="C151" s="7" t="s">
        <v>615</v>
      </c>
      <c r="D151" s="7"/>
      <c r="E151" s="9" t="s">
        <v>538</v>
      </c>
      <c r="F151" s="24">
        <v>15</v>
      </c>
      <c r="G151" s="68"/>
      <c r="H151" s="11">
        <v>0.08</v>
      </c>
      <c r="I151" s="71">
        <f t="shared" si="20"/>
        <v>0</v>
      </c>
      <c r="J151" s="68">
        <f t="shared" si="21"/>
        <v>0</v>
      </c>
      <c r="K151" s="68">
        <f t="shared" si="22"/>
        <v>0</v>
      </c>
      <c r="L151" s="68">
        <f t="shared" si="23"/>
        <v>0</v>
      </c>
      <c r="M151" s="6"/>
    </row>
    <row r="152" spans="1:13" ht="14.25">
      <c r="A152" s="9">
        <v>4</v>
      </c>
      <c r="B152" s="7" t="s">
        <v>616</v>
      </c>
      <c r="C152" s="7" t="s">
        <v>618</v>
      </c>
      <c r="D152" s="7"/>
      <c r="E152" s="9" t="s">
        <v>538</v>
      </c>
      <c r="F152" s="24">
        <v>5</v>
      </c>
      <c r="G152" s="68"/>
      <c r="H152" s="11">
        <v>0.08</v>
      </c>
      <c r="I152" s="71">
        <f t="shared" si="20"/>
        <v>0</v>
      </c>
      <c r="J152" s="68">
        <f t="shared" si="21"/>
        <v>0</v>
      </c>
      <c r="K152" s="68">
        <f t="shared" si="22"/>
        <v>0</v>
      </c>
      <c r="L152" s="68">
        <f t="shared" si="23"/>
        <v>0</v>
      </c>
      <c r="M152" s="6"/>
    </row>
    <row r="153" spans="1:13" ht="14.25">
      <c r="A153" s="9">
        <v>5</v>
      </c>
      <c r="B153" s="7" t="s">
        <v>315</v>
      </c>
      <c r="C153" s="7" t="s">
        <v>618</v>
      </c>
      <c r="D153" s="7"/>
      <c r="E153" s="9" t="s">
        <v>538</v>
      </c>
      <c r="F153" s="24">
        <v>4</v>
      </c>
      <c r="G153" s="68"/>
      <c r="H153" s="11">
        <v>0.08</v>
      </c>
      <c r="I153" s="71">
        <f t="shared" si="20"/>
        <v>0</v>
      </c>
      <c r="J153" s="68">
        <f t="shared" si="21"/>
        <v>0</v>
      </c>
      <c r="K153" s="68">
        <f t="shared" si="22"/>
        <v>0</v>
      </c>
      <c r="L153" s="68">
        <f t="shared" si="23"/>
        <v>0</v>
      </c>
      <c r="M153" s="6"/>
    </row>
    <row r="154" spans="1:13" ht="14.25">
      <c r="A154" s="9">
        <v>6</v>
      </c>
      <c r="B154" s="7" t="s">
        <v>619</v>
      </c>
      <c r="C154" s="6"/>
      <c r="D154" s="6"/>
      <c r="E154" s="9" t="s">
        <v>417</v>
      </c>
      <c r="F154" s="23">
        <v>3</v>
      </c>
      <c r="G154" s="68"/>
      <c r="H154" s="11">
        <v>0.08</v>
      </c>
      <c r="I154" s="71">
        <f t="shared" si="20"/>
        <v>0</v>
      </c>
      <c r="J154" s="68">
        <f t="shared" si="21"/>
        <v>0</v>
      </c>
      <c r="K154" s="68">
        <f t="shared" si="22"/>
        <v>0</v>
      </c>
      <c r="L154" s="68">
        <f t="shared" si="23"/>
        <v>0</v>
      </c>
      <c r="M154" s="6"/>
    </row>
    <row r="155" spans="1:13" ht="14.25">
      <c r="A155" s="9">
        <v>7</v>
      </c>
      <c r="B155" s="7" t="s">
        <v>620</v>
      </c>
      <c r="C155" s="6"/>
      <c r="D155" s="6"/>
      <c r="E155" s="9" t="s">
        <v>417</v>
      </c>
      <c r="F155" s="23">
        <v>3</v>
      </c>
      <c r="G155" s="68"/>
      <c r="H155" s="11">
        <v>0.08</v>
      </c>
      <c r="I155" s="71">
        <f t="shared" si="20"/>
        <v>0</v>
      </c>
      <c r="J155" s="68">
        <f t="shared" si="21"/>
        <v>0</v>
      </c>
      <c r="K155" s="68">
        <f t="shared" si="22"/>
        <v>0</v>
      </c>
      <c r="L155" s="68">
        <f t="shared" si="23"/>
        <v>0</v>
      </c>
      <c r="M155" s="6"/>
    </row>
    <row r="156" spans="1:13" ht="14.25">
      <c r="A156" s="9">
        <v>8</v>
      </c>
      <c r="B156" s="7" t="s">
        <v>120</v>
      </c>
      <c r="C156" s="6"/>
      <c r="D156" s="6"/>
      <c r="E156" s="9" t="s">
        <v>417</v>
      </c>
      <c r="F156" s="23">
        <v>1</v>
      </c>
      <c r="G156" s="68"/>
      <c r="H156" s="11">
        <v>0.08</v>
      </c>
      <c r="I156" s="71">
        <f t="shared" si="20"/>
        <v>0</v>
      </c>
      <c r="J156" s="68">
        <f t="shared" si="21"/>
        <v>0</v>
      </c>
      <c r="K156" s="68">
        <f t="shared" si="22"/>
        <v>0</v>
      </c>
      <c r="L156" s="68">
        <f t="shared" si="23"/>
        <v>0</v>
      </c>
      <c r="M156" s="6"/>
    </row>
    <row r="157" spans="1:13" ht="14.25">
      <c r="A157" s="10">
        <v>9</v>
      </c>
      <c r="B157" s="6" t="s">
        <v>121</v>
      </c>
      <c r="C157" s="6"/>
      <c r="D157" s="6"/>
      <c r="E157" s="10" t="s">
        <v>417</v>
      </c>
      <c r="F157" s="23">
        <v>1</v>
      </c>
      <c r="G157" s="68"/>
      <c r="H157" s="11">
        <v>0.08</v>
      </c>
      <c r="I157" s="71">
        <f t="shared" si="20"/>
        <v>0</v>
      </c>
      <c r="J157" s="68">
        <f t="shared" si="21"/>
        <v>0</v>
      </c>
      <c r="K157" s="68">
        <f t="shared" si="22"/>
        <v>0</v>
      </c>
      <c r="L157" s="68">
        <f t="shared" si="23"/>
        <v>0</v>
      </c>
      <c r="M157" s="6"/>
    </row>
    <row r="158" spans="1:13" ht="14.25">
      <c r="A158" s="27">
        <v>10</v>
      </c>
      <c r="B158" s="25" t="s">
        <v>334</v>
      </c>
      <c r="C158" s="6" t="s">
        <v>781</v>
      </c>
      <c r="D158" s="6"/>
      <c r="E158" s="24" t="s">
        <v>538</v>
      </c>
      <c r="F158" s="86">
        <v>2</v>
      </c>
      <c r="G158" s="71"/>
      <c r="H158" s="11">
        <v>0.08</v>
      </c>
      <c r="I158" s="71">
        <f>G158*H158+G158</f>
        <v>0</v>
      </c>
      <c r="J158" s="68">
        <f>G158*F158</f>
        <v>0</v>
      </c>
      <c r="K158" s="68">
        <f>J158*H158</f>
        <v>0</v>
      </c>
      <c r="L158" s="68">
        <f>I158*F158</f>
        <v>0</v>
      </c>
      <c r="M158" s="6"/>
    </row>
    <row r="159" spans="7:12" ht="14.25">
      <c r="G159" s="73" t="s">
        <v>344</v>
      </c>
      <c r="H159" s="6"/>
      <c r="I159" s="68"/>
      <c r="J159" s="78">
        <f>SUM(J149:J158)</f>
        <v>0</v>
      </c>
      <c r="K159" s="78">
        <f>SUM(K149:K158)</f>
        <v>0</v>
      </c>
      <c r="L159" s="78">
        <f>SUM(L149:L158)</f>
        <v>0</v>
      </c>
    </row>
    <row r="160" spans="7:12" ht="14.25">
      <c r="G160" s="67"/>
      <c r="H160" s="1"/>
      <c r="I160" s="67"/>
      <c r="J160" s="79"/>
      <c r="K160" s="79"/>
      <c r="L160" s="79"/>
    </row>
    <row r="161" spans="2:12" ht="14.25">
      <c r="B161" s="2" t="s">
        <v>349</v>
      </c>
      <c r="G161" s="67"/>
      <c r="H161" s="1"/>
      <c r="I161" s="67"/>
      <c r="J161" s="79"/>
      <c r="K161" s="79"/>
      <c r="L161" s="79"/>
    </row>
    <row r="163" spans="1:9" ht="14.25">
      <c r="A163" s="19" t="s">
        <v>319</v>
      </c>
      <c r="B163" s="19"/>
      <c r="C163" s="20"/>
      <c r="D163" s="20"/>
      <c r="E163" s="21"/>
      <c r="F163" s="84"/>
      <c r="G163" s="75"/>
      <c r="H163" s="20"/>
      <c r="I163" s="75"/>
    </row>
    <row r="164" spans="1:13" ht="42.75">
      <c r="A164" s="106" t="s">
        <v>428</v>
      </c>
      <c r="B164" s="106" t="s">
        <v>407</v>
      </c>
      <c r="C164" s="95" t="s">
        <v>408</v>
      </c>
      <c r="D164" s="95" t="s">
        <v>86</v>
      </c>
      <c r="E164" s="97" t="s">
        <v>409</v>
      </c>
      <c r="F164" s="107" t="s">
        <v>659</v>
      </c>
      <c r="G164" s="98" t="s">
        <v>710</v>
      </c>
      <c r="H164" s="99" t="s">
        <v>585</v>
      </c>
      <c r="I164" s="100" t="s">
        <v>708</v>
      </c>
      <c r="J164" s="101" t="s">
        <v>411</v>
      </c>
      <c r="K164" s="98" t="s">
        <v>711</v>
      </c>
      <c r="L164" s="100" t="s">
        <v>394</v>
      </c>
      <c r="M164" s="106" t="s">
        <v>85</v>
      </c>
    </row>
    <row r="165" spans="1:13" ht="14.25">
      <c r="A165" s="10">
        <v>1</v>
      </c>
      <c r="B165" s="6" t="s">
        <v>767</v>
      </c>
      <c r="C165" s="6" t="s">
        <v>768</v>
      </c>
      <c r="D165" s="6"/>
      <c r="E165" s="10" t="s">
        <v>543</v>
      </c>
      <c r="F165" s="85">
        <v>2</v>
      </c>
      <c r="G165" s="68"/>
      <c r="H165" s="11">
        <v>0.08</v>
      </c>
      <c r="I165" s="71">
        <f aca="true" t="shared" si="24" ref="I165:I173">G165*H165+G165</f>
        <v>0</v>
      </c>
      <c r="J165" s="68">
        <f aca="true" t="shared" si="25" ref="J165:J173">G165*F165</f>
        <v>0</v>
      </c>
      <c r="K165" s="68">
        <f aca="true" t="shared" si="26" ref="K165:K173">J165*H165</f>
        <v>0</v>
      </c>
      <c r="L165" s="68">
        <f aca="true" t="shared" si="27" ref="L165:L173">I165*F165</f>
        <v>0</v>
      </c>
      <c r="M165" s="6"/>
    </row>
    <row r="166" spans="1:13" ht="14.25">
      <c r="A166" s="10">
        <v>2</v>
      </c>
      <c r="B166" s="6" t="s">
        <v>769</v>
      </c>
      <c r="C166" s="6" t="s">
        <v>732</v>
      </c>
      <c r="D166" s="6"/>
      <c r="E166" s="10" t="s">
        <v>543</v>
      </c>
      <c r="F166" s="85">
        <v>1</v>
      </c>
      <c r="G166" s="68"/>
      <c r="H166" s="11">
        <v>0.08</v>
      </c>
      <c r="I166" s="71">
        <f t="shared" si="24"/>
        <v>0</v>
      </c>
      <c r="J166" s="68">
        <f t="shared" si="25"/>
        <v>0</v>
      </c>
      <c r="K166" s="68">
        <f t="shared" si="26"/>
        <v>0</v>
      </c>
      <c r="L166" s="68">
        <f t="shared" si="27"/>
        <v>0</v>
      </c>
      <c r="M166" s="6"/>
    </row>
    <row r="167" spans="1:13" ht="14.25">
      <c r="A167" s="10">
        <v>3</v>
      </c>
      <c r="B167" s="6" t="s">
        <v>770</v>
      </c>
      <c r="C167" s="6"/>
      <c r="D167" s="6"/>
      <c r="E167" s="10" t="s">
        <v>543</v>
      </c>
      <c r="F167" s="85">
        <v>1</v>
      </c>
      <c r="G167" s="68"/>
      <c r="H167" s="11">
        <v>0.08</v>
      </c>
      <c r="I167" s="71">
        <f t="shared" si="24"/>
        <v>0</v>
      </c>
      <c r="J167" s="68">
        <f t="shared" si="25"/>
        <v>0</v>
      </c>
      <c r="K167" s="68">
        <f t="shared" si="26"/>
        <v>0</v>
      </c>
      <c r="L167" s="68">
        <f t="shared" si="27"/>
        <v>0</v>
      </c>
      <c r="M167" s="6"/>
    </row>
    <row r="168" spans="1:13" ht="14.25">
      <c r="A168" s="10">
        <v>4</v>
      </c>
      <c r="B168" s="6" t="s">
        <v>771</v>
      </c>
      <c r="C168" s="6"/>
      <c r="D168" s="6"/>
      <c r="E168" s="10" t="s">
        <v>543</v>
      </c>
      <c r="F168" s="85">
        <v>1</v>
      </c>
      <c r="G168" s="68"/>
      <c r="H168" s="11">
        <v>0.23</v>
      </c>
      <c r="I168" s="71">
        <f t="shared" si="24"/>
        <v>0</v>
      </c>
      <c r="J168" s="68">
        <f t="shared" si="25"/>
        <v>0</v>
      </c>
      <c r="K168" s="68">
        <f t="shared" si="26"/>
        <v>0</v>
      </c>
      <c r="L168" s="68">
        <f t="shared" si="27"/>
        <v>0</v>
      </c>
      <c r="M168" s="6"/>
    </row>
    <row r="169" spans="1:13" ht="14.25">
      <c r="A169" s="10">
        <v>5</v>
      </c>
      <c r="B169" s="6" t="s">
        <v>772</v>
      </c>
      <c r="C169" s="6"/>
      <c r="D169" s="6"/>
      <c r="E169" s="10" t="s">
        <v>543</v>
      </c>
      <c r="F169" s="85">
        <v>2</v>
      </c>
      <c r="G169" s="68"/>
      <c r="H169" s="11">
        <v>0.23</v>
      </c>
      <c r="I169" s="71">
        <f t="shared" si="24"/>
        <v>0</v>
      </c>
      <c r="J169" s="68">
        <f t="shared" si="25"/>
        <v>0</v>
      </c>
      <c r="K169" s="68">
        <f t="shared" si="26"/>
        <v>0</v>
      </c>
      <c r="L169" s="68">
        <f t="shared" si="27"/>
        <v>0</v>
      </c>
      <c r="M169" s="6"/>
    </row>
    <row r="170" spans="1:13" ht="14.25">
      <c r="A170" s="10">
        <v>6</v>
      </c>
      <c r="B170" s="6" t="s">
        <v>773</v>
      </c>
      <c r="C170" s="6"/>
      <c r="D170" s="6"/>
      <c r="E170" s="10" t="s">
        <v>543</v>
      </c>
      <c r="F170" s="85">
        <v>2</v>
      </c>
      <c r="G170" s="68"/>
      <c r="H170" s="11">
        <v>0.23</v>
      </c>
      <c r="I170" s="71">
        <f t="shared" si="24"/>
        <v>0</v>
      </c>
      <c r="J170" s="68">
        <f t="shared" si="25"/>
        <v>0</v>
      </c>
      <c r="K170" s="68">
        <f t="shared" si="26"/>
        <v>0</v>
      </c>
      <c r="L170" s="68">
        <f t="shared" si="27"/>
        <v>0</v>
      </c>
      <c r="M170" s="6"/>
    </row>
    <row r="171" spans="1:13" ht="14.25">
      <c r="A171" s="10">
        <v>7</v>
      </c>
      <c r="B171" s="6" t="s">
        <v>774</v>
      </c>
      <c r="C171" s="6"/>
      <c r="D171" s="6"/>
      <c r="E171" s="10" t="s">
        <v>414</v>
      </c>
      <c r="F171" s="85">
        <v>1</v>
      </c>
      <c r="G171" s="68"/>
      <c r="H171" s="11">
        <v>0.23</v>
      </c>
      <c r="I171" s="71">
        <f t="shared" si="24"/>
        <v>0</v>
      </c>
      <c r="J171" s="68">
        <f t="shared" si="25"/>
        <v>0</v>
      </c>
      <c r="K171" s="68">
        <f t="shared" si="26"/>
        <v>0</v>
      </c>
      <c r="L171" s="68">
        <f t="shared" si="27"/>
        <v>0</v>
      </c>
      <c r="M171" s="6"/>
    </row>
    <row r="172" spans="1:13" ht="14.25">
      <c r="A172" s="10">
        <v>8</v>
      </c>
      <c r="B172" s="6" t="s">
        <v>226</v>
      </c>
      <c r="C172" s="6"/>
      <c r="D172" s="6"/>
      <c r="E172" s="10" t="s">
        <v>543</v>
      </c>
      <c r="F172" s="85">
        <v>2</v>
      </c>
      <c r="G172" s="68"/>
      <c r="H172" s="11">
        <v>0.23</v>
      </c>
      <c r="I172" s="71">
        <f t="shared" si="24"/>
        <v>0</v>
      </c>
      <c r="J172" s="68">
        <f t="shared" si="25"/>
        <v>0</v>
      </c>
      <c r="K172" s="68">
        <f t="shared" si="26"/>
        <v>0</v>
      </c>
      <c r="L172" s="68">
        <f t="shared" si="27"/>
        <v>0</v>
      </c>
      <c r="M172" s="6"/>
    </row>
    <row r="173" spans="1:13" ht="14.25">
      <c r="A173" s="10">
        <v>9</v>
      </c>
      <c r="B173" s="6" t="s">
        <v>775</v>
      </c>
      <c r="C173" s="6"/>
      <c r="D173" s="6"/>
      <c r="E173" s="6" t="s">
        <v>543</v>
      </c>
      <c r="F173" s="23">
        <v>1</v>
      </c>
      <c r="G173" s="68"/>
      <c r="H173" s="11">
        <v>0.23</v>
      </c>
      <c r="I173" s="71">
        <f t="shared" si="24"/>
        <v>0</v>
      </c>
      <c r="J173" s="68">
        <f t="shared" si="25"/>
        <v>0</v>
      </c>
      <c r="K173" s="68">
        <f t="shared" si="26"/>
        <v>0</v>
      </c>
      <c r="L173" s="68">
        <f t="shared" si="27"/>
        <v>0</v>
      </c>
      <c r="M173" s="6"/>
    </row>
    <row r="174" spans="7:12" ht="14.25">
      <c r="G174" s="73" t="s">
        <v>344</v>
      </c>
      <c r="H174" s="6"/>
      <c r="I174" s="68"/>
      <c r="J174" s="78">
        <f>SUM(J165:J173)</f>
        <v>0</v>
      </c>
      <c r="K174" s="78">
        <f>SUM(K165:K173)</f>
        <v>0</v>
      </c>
      <c r="L174" s="78">
        <f>SUM(L165:L173)</f>
        <v>0</v>
      </c>
    </row>
    <row r="175" spans="7:12" ht="14.25">
      <c r="G175" s="67"/>
      <c r="H175" s="1"/>
      <c r="I175" s="67"/>
      <c r="J175" s="79"/>
      <c r="K175" s="79"/>
      <c r="L175" s="79"/>
    </row>
    <row r="177" spans="1:2" ht="14.25">
      <c r="A177" s="59" t="s">
        <v>325</v>
      </c>
      <c r="B177" s="57"/>
    </row>
    <row r="178" spans="1:13" ht="42.75">
      <c r="A178" s="97" t="s">
        <v>406</v>
      </c>
      <c r="B178" s="97" t="s">
        <v>407</v>
      </c>
      <c r="C178" s="102"/>
      <c r="D178" s="95" t="s">
        <v>86</v>
      </c>
      <c r="E178" s="97" t="s">
        <v>621</v>
      </c>
      <c r="F178" s="97" t="s">
        <v>410</v>
      </c>
      <c r="G178" s="108" t="s">
        <v>709</v>
      </c>
      <c r="H178" s="99" t="s">
        <v>585</v>
      </c>
      <c r="I178" s="100" t="s">
        <v>708</v>
      </c>
      <c r="J178" s="101" t="s">
        <v>411</v>
      </c>
      <c r="K178" s="98" t="s">
        <v>711</v>
      </c>
      <c r="L178" s="100" t="s">
        <v>394</v>
      </c>
      <c r="M178" s="106" t="s">
        <v>85</v>
      </c>
    </row>
    <row r="179" spans="1:13" ht="14.25">
      <c r="A179" s="24">
        <v>1</v>
      </c>
      <c r="B179" s="25" t="s">
        <v>622</v>
      </c>
      <c r="C179" s="6" t="s">
        <v>776</v>
      </c>
      <c r="D179" s="6"/>
      <c r="E179" s="24" t="s">
        <v>538</v>
      </c>
      <c r="F179" s="86">
        <v>400</v>
      </c>
      <c r="G179" s="71"/>
      <c r="H179" s="11">
        <v>0.08</v>
      </c>
      <c r="I179" s="71">
        <f>G179*H179+G179</f>
        <v>0</v>
      </c>
      <c r="J179" s="68">
        <f>G179*F179</f>
        <v>0</v>
      </c>
      <c r="K179" s="68">
        <f>J179*H179</f>
        <v>0</v>
      </c>
      <c r="L179" s="68">
        <f>I179*F179</f>
        <v>0</v>
      </c>
      <c r="M179" s="6"/>
    </row>
    <row r="180" spans="1:13" ht="14.25">
      <c r="A180" s="24">
        <v>2</v>
      </c>
      <c r="B180" s="25" t="s">
        <v>623</v>
      </c>
      <c r="C180" s="6" t="s">
        <v>777</v>
      </c>
      <c r="D180" s="6"/>
      <c r="E180" s="24" t="s">
        <v>538</v>
      </c>
      <c r="F180" s="86">
        <v>200</v>
      </c>
      <c r="G180" s="68"/>
      <c r="H180" s="11">
        <v>0.08</v>
      </c>
      <c r="I180" s="71">
        <f aca="true" t="shared" si="28" ref="I180:I234">G180*H180+G180</f>
        <v>0</v>
      </c>
      <c r="J180" s="68">
        <f aca="true" t="shared" si="29" ref="J180:J234">G180*F180</f>
        <v>0</v>
      </c>
      <c r="K180" s="68">
        <f aca="true" t="shared" si="30" ref="K180:K234">J180*H180</f>
        <v>0</v>
      </c>
      <c r="L180" s="68">
        <f aca="true" t="shared" si="31" ref="L180:L234">I180*F180</f>
        <v>0</v>
      </c>
      <c r="M180" s="6"/>
    </row>
    <row r="181" spans="1:13" ht="14.25">
      <c r="A181" s="24">
        <v>3</v>
      </c>
      <c r="B181" s="25" t="s">
        <v>624</v>
      </c>
      <c r="C181" s="6" t="s">
        <v>777</v>
      </c>
      <c r="D181" s="6"/>
      <c r="E181" s="24" t="s">
        <v>538</v>
      </c>
      <c r="F181" s="86">
        <v>200</v>
      </c>
      <c r="G181" s="68"/>
      <c r="H181" s="11">
        <v>0.08</v>
      </c>
      <c r="I181" s="71">
        <f t="shared" si="28"/>
        <v>0</v>
      </c>
      <c r="J181" s="68">
        <f t="shared" si="29"/>
        <v>0</v>
      </c>
      <c r="K181" s="68">
        <f t="shared" si="30"/>
        <v>0</v>
      </c>
      <c r="L181" s="68">
        <f t="shared" si="31"/>
        <v>0</v>
      </c>
      <c r="M181" s="6"/>
    </row>
    <row r="182" spans="1:13" ht="14.25">
      <c r="A182" s="24">
        <v>4</v>
      </c>
      <c r="B182" s="25" t="s">
        <v>643</v>
      </c>
      <c r="C182" s="6" t="s">
        <v>752</v>
      </c>
      <c r="D182" s="6"/>
      <c r="E182" s="24" t="s">
        <v>538</v>
      </c>
      <c r="F182" s="86">
        <v>4</v>
      </c>
      <c r="G182" s="68"/>
      <c r="H182" s="11">
        <v>0.08</v>
      </c>
      <c r="I182" s="71">
        <f t="shared" si="28"/>
        <v>0</v>
      </c>
      <c r="J182" s="68">
        <f t="shared" si="29"/>
        <v>0</v>
      </c>
      <c r="K182" s="68">
        <f t="shared" si="30"/>
        <v>0</v>
      </c>
      <c r="L182" s="68">
        <f t="shared" si="31"/>
        <v>0</v>
      </c>
      <c r="M182" s="6"/>
    </row>
    <row r="183" spans="1:13" ht="14.25">
      <c r="A183" s="24">
        <v>5</v>
      </c>
      <c r="B183" s="25" t="s">
        <v>778</v>
      </c>
      <c r="C183" s="6" t="s">
        <v>752</v>
      </c>
      <c r="D183" s="6"/>
      <c r="E183" s="24" t="s">
        <v>538</v>
      </c>
      <c r="F183" s="86">
        <v>25</v>
      </c>
      <c r="G183" s="71"/>
      <c r="H183" s="11">
        <v>0.08</v>
      </c>
      <c r="I183" s="71">
        <f t="shared" si="28"/>
        <v>0</v>
      </c>
      <c r="J183" s="68">
        <f t="shared" si="29"/>
        <v>0</v>
      </c>
      <c r="K183" s="68">
        <f t="shared" si="30"/>
        <v>0</v>
      </c>
      <c r="L183" s="68">
        <f t="shared" si="31"/>
        <v>0</v>
      </c>
      <c r="M183" s="6"/>
    </row>
    <row r="184" spans="1:13" ht="14.25">
      <c r="A184" s="24">
        <v>6</v>
      </c>
      <c r="B184" s="25" t="s">
        <v>625</v>
      </c>
      <c r="C184" s="6" t="s">
        <v>777</v>
      </c>
      <c r="D184" s="6"/>
      <c r="E184" s="24" t="s">
        <v>538</v>
      </c>
      <c r="F184" s="86">
        <v>220</v>
      </c>
      <c r="G184" s="71"/>
      <c r="H184" s="11">
        <v>0.08</v>
      </c>
      <c r="I184" s="71">
        <f t="shared" si="28"/>
        <v>0</v>
      </c>
      <c r="J184" s="68">
        <f t="shared" si="29"/>
        <v>0</v>
      </c>
      <c r="K184" s="68">
        <f t="shared" si="30"/>
        <v>0</v>
      </c>
      <c r="L184" s="68">
        <f t="shared" si="31"/>
        <v>0</v>
      </c>
      <c r="M184" s="6"/>
    </row>
    <row r="185" spans="1:13" ht="14.25">
      <c r="A185" s="24">
        <v>7</v>
      </c>
      <c r="B185" s="25" t="s">
        <v>779</v>
      </c>
      <c r="C185" s="6" t="s">
        <v>786</v>
      </c>
      <c r="D185" s="6"/>
      <c r="E185" s="24" t="s">
        <v>538</v>
      </c>
      <c r="F185" s="86">
        <v>2</v>
      </c>
      <c r="G185" s="71"/>
      <c r="H185" s="11">
        <v>0.08</v>
      </c>
      <c r="I185" s="71">
        <f t="shared" si="28"/>
        <v>0</v>
      </c>
      <c r="J185" s="68">
        <f t="shared" si="29"/>
        <v>0</v>
      </c>
      <c r="K185" s="68">
        <f t="shared" si="30"/>
        <v>0</v>
      </c>
      <c r="L185" s="68">
        <f t="shared" si="31"/>
        <v>0</v>
      </c>
      <c r="M185" s="6"/>
    </row>
    <row r="186" spans="1:13" ht="28.5">
      <c r="A186" s="24">
        <v>8</v>
      </c>
      <c r="B186" s="25" t="s">
        <v>626</v>
      </c>
      <c r="C186" s="6" t="s">
        <v>777</v>
      </c>
      <c r="D186" s="6"/>
      <c r="E186" s="24" t="s">
        <v>538</v>
      </c>
      <c r="F186" s="24">
        <v>80</v>
      </c>
      <c r="G186" s="71"/>
      <c r="H186" s="11">
        <v>0.08</v>
      </c>
      <c r="I186" s="71">
        <f t="shared" si="28"/>
        <v>0</v>
      </c>
      <c r="J186" s="68">
        <f t="shared" si="29"/>
        <v>0</v>
      </c>
      <c r="K186" s="68">
        <f t="shared" si="30"/>
        <v>0</v>
      </c>
      <c r="L186" s="68">
        <f t="shared" si="31"/>
        <v>0</v>
      </c>
      <c r="M186" s="6"/>
    </row>
    <row r="187" spans="1:13" ht="14.25">
      <c r="A187" s="24">
        <v>9</v>
      </c>
      <c r="B187" s="25" t="s">
        <v>627</v>
      </c>
      <c r="C187" s="6" t="s">
        <v>776</v>
      </c>
      <c r="D187" s="6"/>
      <c r="E187" s="24" t="s">
        <v>538</v>
      </c>
      <c r="F187" s="24">
        <v>40</v>
      </c>
      <c r="G187" s="71"/>
      <c r="H187" s="11">
        <v>0.08</v>
      </c>
      <c r="I187" s="71">
        <f t="shared" si="28"/>
        <v>0</v>
      </c>
      <c r="J187" s="68">
        <f t="shared" si="29"/>
        <v>0</v>
      </c>
      <c r="K187" s="68">
        <f t="shared" si="30"/>
        <v>0</v>
      </c>
      <c r="L187" s="68">
        <f t="shared" si="31"/>
        <v>0</v>
      </c>
      <c r="M187" s="6"/>
    </row>
    <row r="188" spans="1:13" ht="14.25">
      <c r="A188" s="24">
        <v>10</v>
      </c>
      <c r="B188" s="25" t="s">
        <v>316</v>
      </c>
      <c r="C188" s="6"/>
      <c r="D188" s="6"/>
      <c r="E188" s="24" t="s">
        <v>543</v>
      </c>
      <c r="F188" s="24">
        <v>900</v>
      </c>
      <c r="G188" s="71"/>
      <c r="H188" s="11">
        <v>0.08</v>
      </c>
      <c r="I188" s="71">
        <f t="shared" si="28"/>
        <v>0</v>
      </c>
      <c r="J188" s="68">
        <f t="shared" si="29"/>
        <v>0</v>
      </c>
      <c r="K188" s="68">
        <f t="shared" si="30"/>
        <v>0</v>
      </c>
      <c r="L188" s="68">
        <f t="shared" si="31"/>
        <v>0</v>
      </c>
      <c r="M188" s="6"/>
    </row>
    <row r="189" spans="1:13" ht="14.25">
      <c r="A189" s="24">
        <v>11</v>
      </c>
      <c r="B189" s="25" t="s">
        <v>628</v>
      </c>
      <c r="C189" s="6" t="s">
        <v>777</v>
      </c>
      <c r="D189" s="6"/>
      <c r="E189" s="24" t="s">
        <v>538</v>
      </c>
      <c r="F189" s="86">
        <v>50</v>
      </c>
      <c r="G189" s="71"/>
      <c r="H189" s="11">
        <v>0.08</v>
      </c>
      <c r="I189" s="71">
        <f t="shared" si="28"/>
        <v>0</v>
      </c>
      <c r="J189" s="68">
        <f t="shared" si="29"/>
        <v>0</v>
      </c>
      <c r="K189" s="68">
        <f t="shared" si="30"/>
        <v>0</v>
      </c>
      <c r="L189" s="68">
        <f t="shared" si="31"/>
        <v>0</v>
      </c>
      <c r="M189" s="6"/>
    </row>
    <row r="190" spans="1:13" ht="14.25">
      <c r="A190" s="24">
        <v>12</v>
      </c>
      <c r="B190" s="25" t="s">
        <v>780</v>
      </c>
      <c r="C190" s="6" t="s">
        <v>781</v>
      </c>
      <c r="D190" s="6"/>
      <c r="E190" s="24" t="s">
        <v>538</v>
      </c>
      <c r="F190" s="86">
        <v>1</v>
      </c>
      <c r="G190" s="71"/>
      <c r="H190" s="11">
        <v>0.08</v>
      </c>
      <c r="I190" s="71">
        <f t="shared" si="28"/>
        <v>0</v>
      </c>
      <c r="J190" s="68">
        <f t="shared" si="29"/>
        <v>0</v>
      </c>
      <c r="K190" s="68">
        <f t="shared" si="30"/>
        <v>0</v>
      </c>
      <c r="L190" s="68">
        <f t="shared" si="31"/>
        <v>0</v>
      </c>
      <c r="M190" s="6"/>
    </row>
    <row r="191" spans="1:13" ht="14.25">
      <c r="A191" s="24">
        <v>13</v>
      </c>
      <c r="B191" s="25" t="s">
        <v>317</v>
      </c>
      <c r="C191" s="6" t="s">
        <v>781</v>
      </c>
      <c r="D191" s="6"/>
      <c r="E191" s="24" t="s">
        <v>538</v>
      </c>
      <c r="F191" s="86">
        <v>15</v>
      </c>
      <c r="G191" s="71"/>
      <c r="H191" s="11">
        <v>0.08</v>
      </c>
      <c r="I191" s="71">
        <f t="shared" si="28"/>
        <v>0</v>
      </c>
      <c r="J191" s="68">
        <f t="shared" si="29"/>
        <v>0</v>
      </c>
      <c r="K191" s="68">
        <f t="shared" si="30"/>
        <v>0</v>
      </c>
      <c r="L191" s="68">
        <f t="shared" si="31"/>
        <v>0</v>
      </c>
      <c r="M191" s="6"/>
    </row>
    <row r="192" spans="1:13" ht="14.25">
      <c r="A192" s="24">
        <v>14</v>
      </c>
      <c r="B192" s="25" t="s">
        <v>782</v>
      </c>
      <c r="C192" s="6" t="s">
        <v>781</v>
      </c>
      <c r="D192" s="6"/>
      <c r="E192" s="24" t="s">
        <v>538</v>
      </c>
      <c r="F192" s="86">
        <v>12</v>
      </c>
      <c r="G192" s="68"/>
      <c r="H192" s="11">
        <v>0.08</v>
      </c>
      <c r="I192" s="71">
        <f t="shared" si="28"/>
        <v>0</v>
      </c>
      <c r="J192" s="68">
        <f t="shared" si="29"/>
        <v>0</v>
      </c>
      <c r="K192" s="68">
        <f t="shared" si="30"/>
        <v>0</v>
      </c>
      <c r="L192" s="68">
        <f t="shared" si="31"/>
        <v>0</v>
      </c>
      <c r="M192" s="6"/>
    </row>
    <row r="193" spans="1:13" ht="14.25">
      <c r="A193" s="24">
        <v>15</v>
      </c>
      <c r="B193" s="25" t="s">
        <v>783</v>
      </c>
      <c r="C193" s="6" t="s">
        <v>776</v>
      </c>
      <c r="D193" s="6"/>
      <c r="E193" s="24" t="s">
        <v>538</v>
      </c>
      <c r="F193" s="86">
        <v>60</v>
      </c>
      <c r="G193" s="71"/>
      <c r="H193" s="11">
        <v>0.08</v>
      </c>
      <c r="I193" s="71">
        <f t="shared" si="28"/>
        <v>0</v>
      </c>
      <c r="J193" s="68">
        <f t="shared" si="29"/>
        <v>0</v>
      </c>
      <c r="K193" s="68">
        <f t="shared" si="30"/>
        <v>0</v>
      </c>
      <c r="L193" s="68">
        <f t="shared" si="31"/>
        <v>0</v>
      </c>
      <c r="M193" s="6"/>
    </row>
    <row r="194" spans="1:13" ht="14.25">
      <c r="A194" s="24">
        <v>16</v>
      </c>
      <c r="B194" s="25" t="s">
        <v>327</v>
      </c>
      <c r="C194" s="6" t="s">
        <v>776</v>
      </c>
      <c r="D194" s="6"/>
      <c r="E194" s="24" t="s">
        <v>538</v>
      </c>
      <c r="F194" s="86">
        <v>30</v>
      </c>
      <c r="G194" s="71"/>
      <c r="H194" s="11">
        <v>0.08</v>
      </c>
      <c r="I194" s="71">
        <f t="shared" si="28"/>
        <v>0</v>
      </c>
      <c r="J194" s="68">
        <f t="shared" si="29"/>
        <v>0</v>
      </c>
      <c r="K194" s="68">
        <f t="shared" si="30"/>
        <v>0</v>
      </c>
      <c r="L194" s="68">
        <f t="shared" si="31"/>
        <v>0</v>
      </c>
      <c r="M194" s="6"/>
    </row>
    <row r="195" spans="1:13" ht="14.25">
      <c r="A195" s="24">
        <v>17</v>
      </c>
      <c r="B195" s="25" t="s">
        <v>629</v>
      </c>
      <c r="C195" s="6" t="s">
        <v>776</v>
      </c>
      <c r="D195" s="6"/>
      <c r="E195" s="24" t="s">
        <v>538</v>
      </c>
      <c r="F195" s="86">
        <v>200</v>
      </c>
      <c r="G195" s="71"/>
      <c r="H195" s="11">
        <v>0.08</v>
      </c>
      <c r="I195" s="71">
        <f t="shared" si="28"/>
        <v>0</v>
      </c>
      <c r="J195" s="68">
        <f t="shared" si="29"/>
        <v>0</v>
      </c>
      <c r="K195" s="68">
        <f t="shared" si="30"/>
        <v>0</v>
      </c>
      <c r="L195" s="68">
        <f t="shared" si="31"/>
        <v>0</v>
      </c>
      <c r="M195" s="6"/>
    </row>
    <row r="196" spans="1:13" ht="14.25">
      <c r="A196" s="24">
        <v>18</v>
      </c>
      <c r="B196" s="25" t="s">
        <v>630</v>
      </c>
      <c r="C196" s="6" t="s">
        <v>781</v>
      </c>
      <c r="D196" s="6"/>
      <c r="E196" s="24" t="s">
        <v>538</v>
      </c>
      <c r="F196" s="86">
        <v>35</v>
      </c>
      <c r="G196" s="71"/>
      <c r="H196" s="11">
        <v>0.08</v>
      </c>
      <c r="I196" s="71">
        <f t="shared" si="28"/>
        <v>0</v>
      </c>
      <c r="J196" s="68">
        <f t="shared" si="29"/>
        <v>0</v>
      </c>
      <c r="K196" s="68">
        <f t="shared" si="30"/>
        <v>0</v>
      </c>
      <c r="L196" s="68">
        <f t="shared" si="31"/>
        <v>0</v>
      </c>
      <c r="M196" s="6"/>
    </row>
    <row r="197" spans="1:13" ht="28.5">
      <c r="A197" s="24">
        <v>19</v>
      </c>
      <c r="B197" s="25" t="s">
        <v>631</v>
      </c>
      <c r="C197" s="6"/>
      <c r="D197" s="6"/>
      <c r="E197" s="24" t="s">
        <v>417</v>
      </c>
      <c r="F197" s="24">
        <v>5000</v>
      </c>
      <c r="G197" s="71"/>
      <c r="H197" s="11">
        <v>0.08</v>
      </c>
      <c r="I197" s="71">
        <f t="shared" si="28"/>
        <v>0</v>
      </c>
      <c r="J197" s="68">
        <f t="shared" si="29"/>
        <v>0</v>
      </c>
      <c r="K197" s="68">
        <f t="shared" si="30"/>
        <v>0</v>
      </c>
      <c r="L197" s="68">
        <f t="shared" si="31"/>
        <v>0</v>
      </c>
      <c r="M197" s="6"/>
    </row>
    <row r="198" spans="1:13" ht="14.25">
      <c r="A198" s="24">
        <v>20</v>
      </c>
      <c r="B198" s="26" t="s">
        <v>328</v>
      </c>
      <c r="C198" s="6" t="s">
        <v>784</v>
      </c>
      <c r="D198" s="6"/>
      <c r="E198" s="24" t="s">
        <v>538</v>
      </c>
      <c r="F198" s="87">
        <v>15</v>
      </c>
      <c r="G198" s="71"/>
      <c r="H198" s="11">
        <v>0.08</v>
      </c>
      <c r="I198" s="71">
        <f t="shared" si="28"/>
        <v>0</v>
      </c>
      <c r="J198" s="68">
        <f t="shared" si="29"/>
        <v>0</v>
      </c>
      <c r="K198" s="68">
        <f t="shared" si="30"/>
        <v>0</v>
      </c>
      <c r="L198" s="68">
        <f t="shared" si="31"/>
        <v>0</v>
      </c>
      <c r="M198" s="6"/>
    </row>
    <row r="199" spans="1:13" ht="14.25">
      <c r="A199" s="24">
        <v>21</v>
      </c>
      <c r="B199" s="26" t="s">
        <v>785</v>
      </c>
      <c r="C199" s="6" t="s">
        <v>752</v>
      </c>
      <c r="D199" s="6"/>
      <c r="E199" s="24" t="s">
        <v>538</v>
      </c>
      <c r="F199" s="87">
        <v>20</v>
      </c>
      <c r="G199" s="71"/>
      <c r="H199" s="11">
        <v>0.08</v>
      </c>
      <c r="I199" s="71">
        <f t="shared" si="28"/>
        <v>0</v>
      </c>
      <c r="J199" s="68">
        <f t="shared" si="29"/>
        <v>0</v>
      </c>
      <c r="K199" s="68">
        <f t="shared" si="30"/>
        <v>0</v>
      </c>
      <c r="L199" s="68">
        <f t="shared" si="31"/>
        <v>0</v>
      </c>
      <c r="M199" s="6"/>
    </row>
    <row r="200" spans="1:13" ht="14.25">
      <c r="A200" s="24">
        <v>22</v>
      </c>
      <c r="B200" s="26" t="s">
        <v>329</v>
      </c>
      <c r="C200" s="6"/>
      <c r="D200" s="6"/>
      <c r="E200" s="24" t="s">
        <v>543</v>
      </c>
      <c r="F200" s="87">
        <v>5000</v>
      </c>
      <c r="G200" s="71"/>
      <c r="H200" s="11">
        <v>0.08</v>
      </c>
      <c r="I200" s="71">
        <f t="shared" si="28"/>
        <v>0</v>
      </c>
      <c r="J200" s="68">
        <f t="shared" si="29"/>
        <v>0</v>
      </c>
      <c r="K200" s="68">
        <f t="shared" si="30"/>
        <v>0</v>
      </c>
      <c r="L200" s="68">
        <f t="shared" si="31"/>
        <v>0</v>
      </c>
      <c r="M200" s="6"/>
    </row>
    <row r="201" spans="1:13" ht="14.25">
      <c r="A201" s="24">
        <v>23</v>
      </c>
      <c r="B201" s="25" t="s">
        <v>330</v>
      </c>
      <c r="C201" s="6" t="s">
        <v>781</v>
      </c>
      <c r="D201" s="6"/>
      <c r="E201" s="24" t="s">
        <v>538</v>
      </c>
      <c r="F201" s="86">
        <v>30</v>
      </c>
      <c r="G201" s="71"/>
      <c r="H201" s="11">
        <v>0.08</v>
      </c>
      <c r="I201" s="71">
        <f t="shared" si="28"/>
        <v>0</v>
      </c>
      <c r="J201" s="68">
        <f t="shared" si="29"/>
        <v>0</v>
      </c>
      <c r="K201" s="68">
        <f t="shared" si="30"/>
        <v>0</v>
      </c>
      <c r="L201" s="68">
        <f t="shared" si="31"/>
        <v>0</v>
      </c>
      <c r="M201" s="6"/>
    </row>
    <row r="202" spans="1:13" ht="14.25">
      <c r="A202" s="24">
        <v>24</v>
      </c>
      <c r="B202" s="25" t="s">
        <v>331</v>
      </c>
      <c r="C202" s="6" t="s">
        <v>122</v>
      </c>
      <c r="D202" s="6"/>
      <c r="E202" s="24" t="s">
        <v>803</v>
      </c>
      <c r="F202" s="86">
        <v>5</v>
      </c>
      <c r="G202" s="71"/>
      <c r="H202" s="11"/>
      <c r="I202" s="71">
        <f t="shared" si="28"/>
        <v>0</v>
      </c>
      <c r="J202" s="68">
        <f t="shared" si="29"/>
        <v>0</v>
      </c>
      <c r="K202" s="68">
        <f t="shared" si="30"/>
        <v>0</v>
      </c>
      <c r="L202" s="68">
        <f t="shared" si="31"/>
        <v>0</v>
      </c>
      <c r="M202" s="6"/>
    </row>
    <row r="203" spans="1:13" ht="14.25">
      <c r="A203" s="24">
        <v>25</v>
      </c>
      <c r="B203" s="25" t="s">
        <v>332</v>
      </c>
      <c r="C203" s="6" t="s">
        <v>781</v>
      </c>
      <c r="D203" s="6"/>
      <c r="E203" s="24" t="s">
        <v>538</v>
      </c>
      <c r="F203" s="86">
        <v>10</v>
      </c>
      <c r="G203" s="71"/>
      <c r="H203" s="11">
        <v>0.08</v>
      </c>
      <c r="I203" s="71">
        <f t="shared" si="28"/>
        <v>0</v>
      </c>
      <c r="J203" s="68">
        <f t="shared" si="29"/>
        <v>0</v>
      </c>
      <c r="K203" s="68">
        <f t="shared" si="30"/>
        <v>0</v>
      </c>
      <c r="L203" s="68">
        <f t="shared" si="31"/>
        <v>0</v>
      </c>
      <c r="M203" s="6"/>
    </row>
    <row r="204" spans="1:13" ht="14.25">
      <c r="A204" s="24">
        <v>26</v>
      </c>
      <c r="B204" s="25" t="s">
        <v>632</v>
      </c>
      <c r="C204" s="6" t="s">
        <v>777</v>
      </c>
      <c r="D204" s="6"/>
      <c r="E204" s="24" t="s">
        <v>538</v>
      </c>
      <c r="F204" s="24">
        <v>3</v>
      </c>
      <c r="G204" s="71"/>
      <c r="H204" s="11">
        <v>0.08</v>
      </c>
      <c r="I204" s="71">
        <f t="shared" si="28"/>
        <v>0</v>
      </c>
      <c r="J204" s="68">
        <f t="shared" si="29"/>
        <v>0</v>
      </c>
      <c r="K204" s="68">
        <f t="shared" si="30"/>
        <v>0</v>
      </c>
      <c r="L204" s="68">
        <f t="shared" si="31"/>
        <v>0</v>
      </c>
      <c r="M204" s="6"/>
    </row>
    <row r="205" spans="1:13" ht="14.25">
      <c r="A205" s="24">
        <v>27</v>
      </c>
      <c r="B205" s="25" t="s">
        <v>633</v>
      </c>
      <c r="C205" s="6" t="s">
        <v>777</v>
      </c>
      <c r="D205" s="6"/>
      <c r="E205" s="24" t="s">
        <v>538</v>
      </c>
      <c r="F205" s="86">
        <v>10</v>
      </c>
      <c r="G205" s="71"/>
      <c r="H205" s="11">
        <v>0.08</v>
      </c>
      <c r="I205" s="71">
        <f t="shared" si="28"/>
        <v>0</v>
      </c>
      <c r="J205" s="68">
        <f t="shared" si="29"/>
        <v>0</v>
      </c>
      <c r="K205" s="68">
        <f t="shared" si="30"/>
        <v>0</v>
      </c>
      <c r="L205" s="68">
        <f t="shared" si="31"/>
        <v>0</v>
      </c>
      <c r="M205" s="6"/>
    </row>
    <row r="206" spans="1:13" ht="14.25">
      <c r="A206" s="24">
        <v>28</v>
      </c>
      <c r="B206" s="25" t="s">
        <v>397</v>
      </c>
      <c r="C206" s="6" t="s">
        <v>786</v>
      </c>
      <c r="D206" s="6"/>
      <c r="E206" s="24" t="s">
        <v>538</v>
      </c>
      <c r="F206" s="86">
        <v>6</v>
      </c>
      <c r="G206" s="71"/>
      <c r="H206" s="11">
        <v>0.08</v>
      </c>
      <c r="I206" s="71">
        <f>G206*H206+G206</f>
        <v>0</v>
      </c>
      <c r="J206" s="68">
        <f>G206*F206</f>
        <v>0</v>
      </c>
      <c r="K206" s="68">
        <f>J206*H206</f>
        <v>0</v>
      </c>
      <c r="L206" s="68">
        <f>I206*F206</f>
        <v>0</v>
      </c>
      <c r="M206" s="6"/>
    </row>
    <row r="207" spans="1:13" ht="14.25">
      <c r="A207" s="24">
        <v>29</v>
      </c>
      <c r="B207" s="25" t="s">
        <v>634</v>
      </c>
      <c r="C207" s="6" t="s">
        <v>786</v>
      </c>
      <c r="D207" s="6"/>
      <c r="E207" s="24" t="s">
        <v>538</v>
      </c>
      <c r="F207" s="86">
        <v>70</v>
      </c>
      <c r="G207" s="71"/>
      <c r="H207" s="11">
        <v>0.08</v>
      </c>
      <c r="I207" s="71">
        <f t="shared" si="28"/>
        <v>0</v>
      </c>
      <c r="J207" s="68">
        <f t="shared" si="29"/>
        <v>0</v>
      </c>
      <c r="K207" s="68">
        <f t="shared" si="30"/>
        <v>0</v>
      </c>
      <c r="L207" s="68">
        <f t="shared" si="31"/>
        <v>0</v>
      </c>
      <c r="M207" s="6"/>
    </row>
    <row r="208" spans="1:13" ht="14.25">
      <c r="A208" s="24">
        <v>30</v>
      </c>
      <c r="B208" s="25" t="s">
        <v>635</v>
      </c>
      <c r="C208" s="6" t="s">
        <v>786</v>
      </c>
      <c r="D208" s="6"/>
      <c r="E208" s="24" t="s">
        <v>538</v>
      </c>
      <c r="F208" s="24">
        <v>2</v>
      </c>
      <c r="G208" s="71"/>
      <c r="H208" s="11">
        <v>0.08</v>
      </c>
      <c r="I208" s="71">
        <f t="shared" si="28"/>
        <v>0</v>
      </c>
      <c r="J208" s="68">
        <f t="shared" si="29"/>
        <v>0</v>
      </c>
      <c r="K208" s="68">
        <f t="shared" si="30"/>
        <v>0</v>
      </c>
      <c r="L208" s="68">
        <f t="shared" si="31"/>
        <v>0</v>
      </c>
      <c r="M208" s="6"/>
    </row>
    <row r="209" spans="1:13" ht="14.25">
      <c r="A209" s="24">
        <v>31</v>
      </c>
      <c r="B209" s="25" t="s">
        <v>395</v>
      </c>
      <c r="C209" s="6"/>
      <c r="D209" s="6"/>
      <c r="E209" s="24" t="s">
        <v>543</v>
      </c>
      <c r="F209" s="24">
        <v>6000</v>
      </c>
      <c r="G209" s="71"/>
      <c r="H209" s="11">
        <v>0.08</v>
      </c>
      <c r="I209" s="71">
        <f>G209*H209+G209</f>
        <v>0</v>
      </c>
      <c r="J209" s="68">
        <f>G209*F209</f>
        <v>0</v>
      </c>
      <c r="K209" s="68">
        <f>J209*H209</f>
        <v>0</v>
      </c>
      <c r="L209" s="68">
        <f>I209*F209</f>
        <v>0</v>
      </c>
      <c r="M209" s="6"/>
    </row>
    <row r="210" spans="1:13" ht="14.25">
      <c r="A210" s="24">
        <v>32</v>
      </c>
      <c r="B210" s="25" t="s">
        <v>636</v>
      </c>
      <c r="C210" s="6" t="s">
        <v>781</v>
      </c>
      <c r="D210" s="6"/>
      <c r="E210" s="24" t="s">
        <v>538</v>
      </c>
      <c r="F210" s="86">
        <v>2</v>
      </c>
      <c r="G210" s="71"/>
      <c r="H210" s="11">
        <v>0.08</v>
      </c>
      <c r="I210" s="71">
        <f>G210*H210+G210</f>
        <v>0</v>
      </c>
      <c r="J210" s="68">
        <f>G210*F210</f>
        <v>0</v>
      </c>
      <c r="K210" s="68">
        <f>J210*H210</f>
        <v>0</v>
      </c>
      <c r="L210" s="68">
        <f>I210*F210</f>
        <v>0</v>
      </c>
      <c r="M210" s="6"/>
    </row>
    <row r="211" spans="1:13" ht="14.25">
      <c r="A211" s="24">
        <v>33</v>
      </c>
      <c r="B211" s="25" t="s">
        <v>637</v>
      </c>
      <c r="C211" s="6" t="s">
        <v>781</v>
      </c>
      <c r="D211" s="6"/>
      <c r="E211" s="24" t="s">
        <v>538</v>
      </c>
      <c r="F211" s="86">
        <v>36</v>
      </c>
      <c r="G211" s="71"/>
      <c r="H211" s="11">
        <v>0.08</v>
      </c>
      <c r="I211" s="71">
        <f>G211*H211+G211</f>
        <v>0</v>
      </c>
      <c r="J211" s="68">
        <f>G211*F211</f>
        <v>0</v>
      </c>
      <c r="K211" s="68">
        <f>J211*H211</f>
        <v>0</v>
      </c>
      <c r="L211" s="68">
        <f>I211*F211</f>
        <v>0</v>
      </c>
      <c r="M211" s="6"/>
    </row>
    <row r="212" spans="1:13" ht="14.25">
      <c r="A212" s="24">
        <v>34</v>
      </c>
      <c r="B212" s="25" t="s">
        <v>396</v>
      </c>
      <c r="C212" s="6"/>
      <c r="D212" s="6"/>
      <c r="E212" s="24" t="s">
        <v>543</v>
      </c>
      <c r="F212" s="86">
        <v>6000</v>
      </c>
      <c r="G212" s="71"/>
      <c r="H212" s="11">
        <v>0.08</v>
      </c>
      <c r="I212" s="71">
        <f>G212*H212+G212</f>
        <v>0</v>
      </c>
      <c r="J212" s="68">
        <f>G212*F212</f>
        <v>0</v>
      </c>
      <c r="K212" s="68">
        <f>J212*H212</f>
        <v>0</v>
      </c>
      <c r="L212" s="68">
        <f>I212*F212</f>
        <v>0</v>
      </c>
      <c r="M212" s="6"/>
    </row>
    <row r="213" spans="1:13" ht="14.25">
      <c r="A213" s="24">
        <v>35</v>
      </c>
      <c r="B213" s="25" t="s">
        <v>638</v>
      </c>
      <c r="C213" s="6"/>
      <c r="D213" s="6"/>
      <c r="E213" s="24" t="s">
        <v>543</v>
      </c>
      <c r="F213" s="24">
        <v>500</v>
      </c>
      <c r="G213" s="71"/>
      <c r="H213" s="11">
        <v>0.08</v>
      </c>
      <c r="I213" s="71">
        <f t="shared" si="28"/>
        <v>0</v>
      </c>
      <c r="J213" s="68">
        <f t="shared" si="29"/>
        <v>0</v>
      </c>
      <c r="K213" s="68">
        <f t="shared" si="30"/>
        <v>0</v>
      </c>
      <c r="L213" s="68">
        <f t="shared" si="31"/>
        <v>0</v>
      </c>
      <c r="M213" s="6"/>
    </row>
    <row r="214" spans="1:13" ht="28.5">
      <c r="A214" s="24">
        <v>36</v>
      </c>
      <c r="B214" s="25" t="s">
        <v>642</v>
      </c>
      <c r="C214" s="6" t="s">
        <v>776</v>
      </c>
      <c r="D214" s="6"/>
      <c r="E214" s="24" t="s">
        <v>538</v>
      </c>
      <c r="F214" s="86">
        <v>40</v>
      </c>
      <c r="G214" s="71"/>
      <c r="H214" s="11">
        <v>0.08</v>
      </c>
      <c r="I214" s="71">
        <f t="shared" si="28"/>
        <v>0</v>
      </c>
      <c r="J214" s="68">
        <f t="shared" si="29"/>
        <v>0</v>
      </c>
      <c r="K214" s="68">
        <f t="shared" si="30"/>
        <v>0</v>
      </c>
      <c r="L214" s="68">
        <f t="shared" si="31"/>
        <v>0</v>
      </c>
      <c r="M214" s="6"/>
    </row>
    <row r="215" spans="1:13" ht="14.25">
      <c r="A215" s="24">
        <v>37</v>
      </c>
      <c r="B215" s="25" t="s">
        <v>787</v>
      </c>
      <c r="C215" s="6" t="s">
        <v>776</v>
      </c>
      <c r="D215" s="6"/>
      <c r="E215" s="24" t="s">
        <v>538</v>
      </c>
      <c r="F215" s="24">
        <v>20</v>
      </c>
      <c r="G215" s="71"/>
      <c r="H215" s="11">
        <v>0.08</v>
      </c>
      <c r="I215" s="71">
        <f t="shared" si="28"/>
        <v>0</v>
      </c>
      <c r="J215" s="68">
        <f t="shared" si="29"/>
        <v>0</v>
      </c>
      <c r="K215" s="68">
        <f t="shared" si="30"/>
        <v>0</v>
      </c>
      <c r="L215" s="68">
        <f t="shared" si="31"/>
        <v>0</v>
      </c>
      <c r="M215" s="6"/>
    </row>
    <row r="216" spans="1:13" ht="14.25">
      <c r="A216" s="24">
        <v>38</v>
      </c>
      <c r="B216" s="25" t="s">
        <v>641</v>
      </c>
      <c r="C216" s="6"/>
      <c r="D216" s="6"/>
      <c r="E216" s="24" t="s">
        <v>417</v>
      </c>
      <c r="F216" s="24">
        <v>100</v>
      </c>
      <c r="G216" s="71"/>
      <c r="H216" s="11">
        <v>0.08</v>
      </c>
      <c r="I216" s="71">
        <f t="shared" si="28"/>
        <v>0</v>
      </c>
      <c r="J216" s="68">
        <f t="shared" si="29"/>
        <v>0</v>
      </c>
      <c r="K216" s="68">
        <f t="shared" si="30"/>
        <v>0</v>
      </c>
      <c r="L216" s="68">
        <f t="shared" si="31"/>
        <v>0</v>
      </c>
      <c r="M216" s="6"/>
    </row>
    <row r="217" spans="1:13" ht="14.25">
      <c r="A217" s="24">
        <v>39</v>
      </c>
      <c r="B217" s="25" t="s">
        <v>788</v>
      </c>
      <c r="C217" s="6" t="s">
        <v>776</v>
      </c>
      <c r="D217" s="6"/>
      <c r="E217" s="24" t="s">
        <v>538</v>
      </c>
      <c r="F217" s="24">
        <v>10</v>
      </c>
      <c r="G217" s="71"/>
      <c r="H217" s="11">
        <v>0.08</v>
      </c>
      <c r="I217" s="71">
        <f t="shared" si="28"/>
        <v>0</v>
      </c>
      <c r="J217" s="68">
        <f t="shared" si="29"/>
        <v>0</v>
      </c>
      <c r="K217" s="68">
        <f t="shared" si="30"/>
        <v>0</v>
      </c>
      <c r="L217" s="68">
        <f t="shared" si="31"/>
        <v>0</v>
      </c>
      <c r="M217" s="6"/>
    </row>
    <row r="218" spans="1:13" ht="14.25">
      <c r="A218" s="24">
        <v>40</v>
      </c>
      <c r="B218" s="25" t="s">
        <v>123</v>
      </c>
      <c r="C218" s="6" t="s">
        <v>776</v>
      </c>
      <c r="D218" s="6"/>
      <c r="E218" s="24" t="s">
        <v>538</v>
      </c>
      <c r="F218" s="24">
        <v>15</v>
      </c>
      <c r="G218" s="71"/>
      <c r="H218" s="11"/>
      <c r="I218" s="71">
        <f t="shared" si="28"/>
        <v>0</v>
      </c>
      <c r="J218" s="68">
        <f t="shared" si="29"/>
        <v>0</v>
      </c>
      <c r="K218" s="68">
        <f t="shared" si="30"/>
        <v>0</v>
      </c>
      <c r="L218" s="68">
        <f t="shared" si="31"/>
        <v>0</v>
      </c>
      <c r="M218" s="6"/>
    </row>
    <row r="219" spans="1:13" ht="28.5">
      <c r="A219" s="24">
        <v>41</v>
      </c>
      <c r="B219" s="25" t="s">
        <v>333</v>
      </c>
      <c r="C219" s="6"/>
      <c r="D219" s="6"/>
      <c r="E219" s="24" t="s">
        <v>538</v>
      </c>
      <c r="F219" s="24">
        <v>6</v>
      </c>
      <c r="G219" s="71"/>
      <c r="H219" s="11"/>
      <c r="I219" s="71">
        <f t="shared" si="28"/>
        <v>0</v>
      </c>
      <c r="J219" s="68">
        <f t="shared" si="29"/>
        <v>0</v>
      </c>
      <c r="K219" s="68">
        <f t="shared" si="30"/>
        <v>0</v>
      </c>
      <c r="L219" s="68">
        <f t="shared" si="31"/>
        <v>0</v>
      </c>
      <c r="M219" s="6"/>
    </row>
    <row r="220" spans="1:13" ht="28.5">
      <c r="A220" s="24">
        <v>42</v>
      </c>
      <c r="B220" s="25" t="s">
        <v>314</v>
      </c>
      <c r="C220" s="6"/>
      <c r="D220" s="6"/>
      <c r="E220" s="24" t="s">
        <v>417</v>
      </c>
      <c r="F220" s="86">
        <v>7000</v>
      </c>
      <c r="G220" s="71"/>
      <c r="H220" s="11">
        <v>0.08</v>
      </c>
      <c r="I220" s="71">
        <f t="shared" si="28"/>
        <v>0</v>
      </c>
      <c r="J220" s="68">
        <f t="shared" si="29"/>
        <v>0</v>
      </c>
      <c r="K220" s="68">
        <f t="shared" si="30"/>
        <v>0</v>
      </c>
      <c r="L220" s="68">
        <f t="shared" si="31"/>
        <v>0</v>
      </c>
      <c r="M220" s="6"/>
    </row>
    <row r="221" spans="1:13" ht="14.25">
      <c r="A221" s="24">
        <v>43</v>
      </c>
      <c r="B221" s="25" t="s">
        <v>114</v>
      </c>
      <c r="C221" s="6"/>
      <c r="D221" s="6"/>
      <c r="E221" s="24" t="s">
        <v>543</v>
      </c>
      <c r="F221" s="86">
        <v>150</v>
      </c>
      <c r="G221" s="71"/>
      <c r="H221" s="11">
        <v>0.08</v>
      </c>
      <c r="I221" s="71">
        <f t="shared" si="28"/>
        <v>0</v>
      </c>
      <c r="J221" s="68">
        <f t="shared" si="29"/>
        <v>0</v>
      </c>
      <c r="K221" s="68">
        <f t="shared" si="30"/>
        <v>0</v>
      </c>
      <c r="L221" s="68">
        <f t="shared" si="31"/>
        <v>0</v>
      </c>
      <c r="M221" s="6"/>
    </row>
    <row r="222" spans="1:13" ht="28.5">
      <c r="A222" s="24">
        <v>44</v>
      </c>
      <c r="B222" s="25" t="s">
        <v>789</v>
      </c>
      <c r="C222" s="6"/>
      <c r="D222" s="6"/>
      <c r="E222" s="24" t="s">
        <v>543</v>
      </c>
      <c r="F222" s="86">
        <v>500</v>
      </c>
      <c r="G222" s="71"/>
      <c r="H222" s="11">
        <v>0.08</v>
      </c>
      <c r="I222" s="71">
        <f t="shared" si="28"/>
        <v>0</v>
      </c>
      <c r="J222" s="68">
        <f t="shared" si="29"/>
        <v>0</v>
      </c>
      <c r="K222" s="68">
        <f t="shared" si="30"/>
        <v>0</v>
      </c>
      <c r="L222" s="68">
        <f t="shared" si="31"/>
        <v>0</v>
      </c>
      <c r="M222" s="6"/>
    </row>
    <row r="223" spans="1:13" ht="42.75">
      <c r="A223" s="24">
        <v>45</v>
      </c>
      <c r="B223" s="25" t="s">
        <v>115</v>
      </c>
      <c r="C223" s="6"/>
      <c r="D223" s="6"/>
      <c r="E223" s="24" t="s">
        <v>543</v>
      </c>
      <c r="F223" s="86">
        <v>100</v>
      </c>
      <c r="G223" s="71"/>
      <c r="H223" s="11">
        <v>0.08</v>
      </c>
      <c r="I223" s="71">
        <f t="shared" si="28"/>
        <v>0</v>
      </c>
      <c r="J223" s="68">
        <f t="shared" si="29"/>
        <v>0</v>
      </c>
      <c r="K223" s="68">
        <f t="shared" si="30"/>
        <v>0</v>
      </c>
      <c r="L223" s="68">
        <f t="shared" si="31"/>
        <v>0</v>
      </c>
      <c r="M223" s="6"/>
    </row>
    <row r="224" spans="1:13" ht="28.5">
      <c r="A224" s="24">
        <v>46</v>
      </c>
      <c r="B224" s="25" t="s">
        <v>790</v>
      </c>
      <c r="C224" s="6"/>
      <c r="D224" s="6"/>
      <c r="E224" s="24" t="s">
        <v>543</v>
      </c>
      <c r="F224" s="86">
        <v>7000</v>
      </c>
      <c r="G224" s="71"/>
      <c r="H224" s="11">
        <v>0.08</v>
      </c>
      <c r="I224" s="71">
        <f t="shared" si="28"/>
        <v>0</v>
      </c>
      <c r="J224" s="68">
        <f t="shared" si="29"/>
        <v>0</v>
      </c>
      <c r="K224" s="68">
        <f t="shared" si="30"/>
        <v>0</v>
      </c>
      <c r="L224" s="68">
        <f t="shared" si="31"/>
        <v>0</v>
      </c>
      <c r="M224" s="6"/>
    </row>
    <row r="225" spans="1:13" ht="14.25">
      <c r="A225" s="24">
        <v>47</v>
      </c>
      <c r="B225" s="25" t="s">
        <v>791</v>
      </c>
      <c r="C225" s="6"/>
      <c r="D225" s="6"/>
      <c r="E225" s="24" t="s">
        <v>543</v>
      </c>
      <c r="F225" s="86">
        <v>1500</v>
      </c>
      <c r="G225" s="71"/>
      <c r="H225" s="11">
        <v>0.08</v>
      </c>
      <c r="I225" s="71">
        <f t="shared" si="28"/>
        <v>0</v>
      </c>
      <c r="J225" s="68">
        <f t="shared" si="29"/>
        <v>0</v>
      </c>
      <c r="K225" s="68">
        <f t="shared" si="30"/>
        <v>0</v>
      </c>
      <c r="L225" s="68">
        <f t="shared" si="31"/>
        <v>0</v>
      </c>
      <c r="M225" s="6"/>
    </row>
    <row r="226" spans="1:13" ht="14.25">
      <c r="A226" s="24">
        <v>48</v>
      </c>
      <c r="B226" s="25" t="s">
        <v>792</v>
      </c>
      <c r="C226" s="6"/>
      <c r="D226" s="6"/>
      <c r="E226" s="24" t="s">
        <v>417</v>
      </c>
      <c r="F226" s="24">
        <v>5000</v>
      </c>
      <c r="G226" s="71"/>
      <c r="H226" s="11">
        <v>0.08</v>
      </c>
      <c r="I226" s="71">
        <f t="shared" si="28"/>
        <v>0</v>
      </c>
      <c r="J226" s="68">
        <f t="shared" si="29"/>
        <v>0</v>
      </c>
      <c r="K226" s="68">
        <f t="shared" si="30"/>
        <v>0</v>
      </c>
      <c r="L226" s="68">
        <f t="shared" si="31"/>
        <v>0</v>
      </c>
      <c r="M226" s="6"/>
    </row>
    <row r="227" spans="1:13" ht="14.25">
      <c r="A227" s="24">
        <v>49</v>
      </c>
      <c r="B227" s="25" t="s">
        <v>793</v>
      </c>
      <c r="C227" s="6"/>
      <c r="D227" s="6"/>
      <c r="E227" s="24" t="s">
        <v>417</v>
      </c>
      <c r="F227" s="24">
        <v>1500</v>
      </c>
      <c r="G227" s="71"/>
      <c r="H227" s="11">
        <v>0.08</v>
      </c>
      <c r="I227" s="71">
        <f t="shared" si="28"/>
        <v>0</v>
      </c>
      <c r="J227" s="68">
        <f t="shared" si="29"/>
        <v>0</v>
      </c>
      <c r="K227" s="68">
        <f t="shared" si="30"/>
        <v>0</v>
      </c>
      <c r="L227" s="68">
        <f t="shared" si="31"/>
        <v>0</v>
      </c>
      <c r="M227" s="6"/>
    </row>
    <row r="228" spans="1:13" ht="14.25">
      <c r="A228" s="24">
        <v>50</v>
      </c>
      <c r="B228" s="25" t="s">
        <v>794</v>
      </c>
      <c r="C228" s="6" t="s">
        <v>795</v>
      </c>
      <c r="D228" s="6"/>
      <c r="E228" s="24" t="s">
        <v>538</v>
      </c>
      <c r="F228" s="24">
        <v>400</v>
      </c>
      <c r="G228" s="71"/>
      <c r="H228" s="11">
        <v>0.08</v>
      </c>
      <c r="I228" s="71">
        <f t="shared" si="28"/>
        <v>0</v>
      </c>
      <c r="J228" s="68">
        <f t="shared" si="29"/>
        <v>0</v>
      </c>
      <c r="K228" s="68">
        <f t="shared" si="30"/>
        <v>0</v>
      </c>
      <c r="L228" s="68">
        <f t="shared" si="31"/>
        <v>0</v>
      </c>
      <c r="M228" s="6"/>
    </row>
    <row r="229" spans="1:13" ht="14.25">
      <c r="A229" s="24">
        <v>51</v>
      </c>
      <c r="B229" s="25" t="s">
        <v>639</v>
      </c>
      <c r="C229" s="6" t="s">
        <v>795</v>
      </c>
      <c r="D229" s="6"/>
      <c r="E229" s="24" t="s">
        <v>538</v>
      </c>
      <c r="F229" s="24">
        <v>2</v>
      </c>
      <c r="G229" s="71"/>
      <c r="H229" s="11">
        <v>0.08</v>
      </c>
      <c r="I229" s="71">
        <f t="shared" si="28"/>
        <v>0</v>
      </c>
      <c r="J229" s="68">
        <f t="shared" si="29"/>
        <v>0</v>
      </c>
      <c r="K229" s="68">
        <f t="shared" si="30"/>
        <v>0</v>
      </c>
      <c r="L229" s="68">
        <f t="shared" si="31"/>
        <v>0</v>
      </c>
      <c r="M229" s="6"/>
    </row>
    <row r="230" spans="1:13" ht="14.25">
      <c r="A230" s="24">
        <v>52</v>
      </c>
      <c r="B230" s="25" t="s">
        <v>640</v>
      </c>
      <c r="C230" s="6" t="s">
        <v>795</v>
      </c>
      <c r="D230" s="6"/>
      <c r="E230" s="24" t="s">
        <v>538</v>
      </c>
      <c r="F230" s="24">
        <v>2</v>
      </c>
      <c r="G230" s="71"/>
      <c r="H230" s="11">
        <v>0.08</v>
      </c>
      <c r="I230" s="71">
        <f t="shared" si="28"/>
        <v>0</v>
      </c>
      <c r="J230" s="68">
        <f t="shared" si="29"/>
        <v>0</v>
      </c>
      <c r="K230" s="68">
        <f t="shared" si="30"/>
        <v>0</v>
      </c>
      <c r="L230" s="68">
        <f t="shared" si="31"/>
        <v>0</v>
      </c>
      <c r="M230" s="6"/>
    </row>
    <row r="231" spans="1:13" ht="28.5">
      <c r="A231" s="24">
        <v>52</v>
      </c>
      <c r="B231" s="25" t="s">
        <v>796</v>
      </c>
      <c r="C231" s="6" t="s">
        <v>776</v>
      </c>
      <c r="D231" s="6"/>
      <c r="E231" s="24" t="s">
        <v>538</v>
      </c>
      <c r="F231" s="86">
        <v>2</v>
      </c>
      <c r="G231" s="71"/>
      <c r="H231" s="11">
        <v>0.08</v>
      </c>
      <c r="I231" s="71">
        <f t="shared" si="28"/>
        <v>0</v>
      </c>
      <c r="J231" s="68">
        <f t="shared" si="29"/>
        <v>0</v>
      </c>
      <c r="K231" s="68">
        <f t="shared" si="30"/>
        <v>0</v>
      </c>
      <c r="L231" s="68">
        <f t="shared" si="31"/>
        <v>0</v>
      </c>
      <c r="M231" s="6"/>
    </row>
    <row r="232" spans="1:13" ht="14.25">
      <c r="A232" s="24">
        <v>53</v>
      </c>
      <c r="B232" s="25" t="s">
        <v>312</v>
      </c>
      <c r="C232" s="6"/>
      <c r="D232" s="6"/>
      <c r="E232" s="24" t="s">
        <v>543</v>
      </c>
      <c r="F232" s="86">
        <v>1000</v>
      </c>
      <c r="G232" s="71"/>
      <c r="H232" s="11">
        <v>0.08</v>
      </c>
      <c r="I232" s="71">
        <f t="shared" si="28"/>
        <v>0</v>
      </c>
      <c r="J232" s="68">
        <f t="shared" si="29"/>
        <v>0</v>
      </c>
      <c r="K232" s="68">
        <f t="shared" si="30"/>
        <v>0</v>
      </c>
      <c r="L232" s="68">
        <f t="shared" si="31"/>
        <v>0</v>
      </c>
      <c r="M232" s="6"/>
    </row>
    <row r="233" spans="1:13" ht="14.25">
      <c r="A233" s="24">
        <v>54</v>
      </c>
      <c r="B233" s="25" t="s">
        <v>313</v>
      </c>
      <c r="C233" s="6"/>
      <c r="D233" s="6"/>
      <c r="E233" s="24" t="s">
        <v>543</v>
      </c>
      <c r="F233" s="86">
        <v>500</v>
      </c>
      <c r="G233" s="71"/>
      <c r="H233" s="11">
        <v>0.08</v>
      </c>
      <c r="I233" s="71">
        <f t="shared" si="28"/>
        <v>0</v>
      </c>
      <c r="J233" s="68">
        <f t="shared" si="29"/>
        <v>0</v>
      </c>
      <c r="K233" s="68">
        <f t="shared" si="30"/>
        <v>0</v>
      </c>
      <c r="L233" s="68">
        <f t="shared" si="31"/>
        <v>0</v>
      </c>
      <c r="M233" s="6"/>
    </row>
    <row r="234" spans="1:13" ht="14.25">
      <c r="A234" s="24">
        <v>55</v>
      </c>
      <c r="B234" s="25" t="s">
        <v>334</v>
      </c>
      <c r="C234" s="6" t="s">
        <v>781</v>
      </c>
      <c r="D234" s="6"/>
      <c r="E234" s="24" t="s">
        <v>538</v>
      </c>
      <c r="F234" s="86">
        <v>2</v>
      </c>
      <c r="G234" s="71"/>
      <c r="H234" s="11">
        <v>0.08</v>
      </c>
      <c r="I234" s="71">
        <f t="shared" si="28"/>
        <v>0</v>
      </c>
      <c r="J234" s="68">
        <f t="shared" si="29"/>
        <v>0</v>
      </c>
      <c r="K234" s="68">
        <f t="shared" si="30"/>
        <v>0</v>
      </c>
      <c r="L234" s="68">
        <f t="shared" si="31"/>
        <v>0</v>
      </c>
      <c r="M234" s="6"/>
    </row>
    <row r="235" spans="1:13" ht="28.5">
      <c r="A235" s="24">
        <v>56</v>
      </c>
      <c r="B235" s="25" t="s">
        <v>150</v>
      </c>
      <c r="C235" s="6"/>
      <c r="D235" s="6"/>
      <c r="E235" s="24" t="s">
        <v>543</v>
      </c>
      <c r="F235" s="86">
        <v>2000</v>
      </c>
      <c r="G235" s="68"/>
      <c r="H235" s="11">
        <v>0.08</v>
      </c>
      <c r="I235" s="68">
        <f>G235*H235+G235</f>
        <v>0</v>
      </c>
      <c r="J235" s="68">
        <f>G235*F235</f>
        <v>0</v>
      </c>
      <c r="K235" s="68">
        <f>J235*H235</f>
        <v>0</v>
      </c>
      <c r="L235" s="68">
        <f>I235*F235</f>
        <v>0</v>
      </c>
      <c r="M235" s="6"/>
    </row>
    <row r="236" spans="1:12" ht="14.25">
      <c r="A236" s="54"/>
      <c r="B236" s="55"/>
      <c r="C236" s="1"/>
      <c r="D236" s="1"/>
      <c r="E236" s="54"/>
      <c r="F236" s="88"/>
      <c r="G236" s="73" t="s">
        <v>344</v>
      </c>
      <c r="H236" s="11"/>
      <c r="I236" s="68"/>
      <c r="J236" s="78">
        <f>SUM(J179:J235)</f>
        <v>0</v>
      </c>
      <c r="K236" s="78">
        <f>SUM(K179:K235)</f>
        <v>0</v>
      </c>
      <c r="L236" s="78">
        <f>SUM(L179:L235)</f>
        <v>0</v>
      </c>
    </row>
    <row r="237" spans="7:12" ht="14.25">
      <c r="G237" s="67"/>
      <c r="H237" s="1"/>
      <c r="I237" s="67"/>
      <c r="J237" s="79"/>
      <c r="K237" s="79"/>
      <c r="L237" s="79"/>
    </row>
    <row r="238" spans="7:12" ht="14.25">
      <c r="G238" s="67"/>
      <c r="H238" s="1"/>
      <c r="I238" s="67"/>
      <c r="J238" s="67"/>
      <c r="K238" s="67"/>
      <c r="L238" s="67"/>
    </row>
    <row r="239" spans="1:10" ht="14.25">
      <c r="A239" s="59" t="s">
        <v>158</v>
      </c>
      <c r="B239" s="1"/>
      <c r="C239" s="1"/>
      <c r="D239" s="1"/>
      <c r="E239" s="27"/>
      <c r="F239" s="89"/>
      <c r="J239" s="75"/>
    </row>
    <row r="240" spans="1:13" ht="42.75">
      <c r="A240" s="106" t="s">
        <v>428</v>
      </c>
      <c r="B240" s="106" t="s">
        <v>407</v>
      </c>
      <c r="C240" s="97" t="s">
        <v>584</v>
      </c>
      <c r="D240" s="95" t="s">
        <v>86</v>
      </c>
      <c r="E240" s="97" t="s">
        <v>489</v>
      </c>
      <c r="F240" s="118" t="s">
        <v>545</v>
      </c>
      <c r="G240" s="98" t="s">
        <v>709</v>
      </c>
      <c r="H240" s="99" t="s">
        <v>585</v>
      </c>
      <c r="I240" s="100" t="s">
        <v>708</v>
      </c>
      <c r="J240" s="101" t="s">
        <v>411</v>
      </c>
      <c r="K240" s="98" t="s">
        <v>711</v>
      </c>
      <c r="L240" s="100" t="s">
        <v>394</v>
      </c>
      <c r="M240" s="106" t="s">
        <v>85</v>
      </c>
    </row>
    <row r="241" spans="1:13" ht="14.25">
      <c r="A241" s="10">
        <v>1</v>
      </c>
      <c r="B241" s="6" t="s">
        <v>586</v>
      </c>
      <c r="C241" s="10" t="s">
        <v>587</v>
      </c>
      <c r="D241" s="10"/>
      <c r="E241" s="10" t="s">
        <v>417</v>
      </c>
      <c r="F241" s="85">
        <v>80</v>
      </c>
      <c r="G241" s="80"/>
      <c r="H241" s="11">
        <v>0.08</v>
      </c>
      <c r="I241" s="71">
        <f>G241*H241+G241</f>
        <v>0</v>
      </c>
      <c r="J241" s="68">
        <f>G241*F241</f>
        <v>0</v>
      </c>
      <c r="K241" s="68">
        <f>J241*H241</f>
        <v>0</v>
      </c>
      <c r="L241" s="68">
        <f>F241*I241</f>
        <v>0</v>
      </c>
      <c r="M241" s="6"/>
    </row>
    <row r="242" spans="1:13" ht="14.25">
      <c r="A242" s="10">
        <v>2</v>
      </c>
      <c r="B242" s="6" t="s">
        <v>588</v>
      </c>
      <c r="C242" s="10" t="s">
        <v>589</v>
      </c>
      <c r="D242" s="10"/>
      <c r="E242" s="10" t="s">
        <v>417</v>
      </c>
      <c r="F242" s="85">
        <v>8</v>
      </c>
      <c r="G242" s="80"/>
      <c r="H242" s="11">
        <v>0.08</v>
      </c>
      <c r="I242" s="71">
        <f aca="true" t="shared" si="32" ref="I242:I247">G242*1.08</f>
        <v>0</v>
      </c>
      <c r="J242" s="68">
        <f aca="true" t="shared" si="33" ref="J242:J248">G242*F242</f>
        <v>0</v>
      </c>
      <c r="K242" s="68">
        <f aca="true" t="shared" si="34" ref="K242:K248">J242*H242</f>
        <v>0</v>
      </c>
      <c r="L242" s="68">
        <f aca="true" t="shared" si="35" ref="L242:L248">F242*I242</f>
        <v>0</v>
      </c>
      <c r="M242" s="6"/>
    </row>
    <row r="243" spans="1:13" ht="14.25">
      <c r="A243" s="10">
        <v>3</v>
      </c>
      <c r="B243" s="6" t="s">
        <v>590</v>
      </c>
      <c r="C243" s="10" t="s">
        <v>589</v>
      </c>
      <c r="D243" s="10"/>
      <c r="E243" s="10" t="s">
        <v>417</v>
      </c>
      <c r="F243" s="85">
        <v>8</v>
      </c>
      <c r="G243" s="80"/>
      <c r="H243" s="11">
        <v>0.08</v>
      </c>
      <c r="I243" s="71">
        <f t="shared" si="32"/>
        <v>0</v>
      </c>
      <c r="J243" s="68">
        <f t="shared" si="33"/>
        <v>0</v>
      </c>
      <c r="K243" s="68">
        <f t="shared" si="34"/>
        <v>0</v>
      </c>
      <c r="L243" s="68">
        <f t="shared" si="35"/>
        <v>0</v>
      </c>
      <c r="M243" s="6"/>
    </row>
    <row r="244" spans="1:13" ht="14.25">
      <c r="A244" s="10">
        <v>4</v>
      </c>
      <c r="B244" s="6" t="s">
        <v>591</v>
      </c>
      <c r="C244" s="10" t="s">
        <v>592</v>
      </c>
      <c r="D244" s="10"/>
      <c r="E244" s="10" t="s">
        <v>417</v>
      </c>
      <c r="F244" s="85">
        <v>8</v>
      </c>
      <c r="G244" s="80"/>
      <c r="H244" s="11">
        <v>0.08</v>
      </c>
      <c r="I244" s="71">
        <f t="shared" si="32"/>
        <v>0</v>
      </c>
      <c r="J244" s="68">
        <f t="shared" si="33"/>
        <v>0</v>
      </c>
      <c r="K244" s="68">
        <f t="shared" si="34"/>
        <v>0</v>
      </c>
      <c r="L244" s="68">
        <f t="shared" si="35"/>
        <v>0</v>
      </c>
      <c r="M244" s="6"/>
    </row>
    <row r="245" spans="1:13" ht="14.25">
      <c r="A245" s="10">
        <v>5</v>
      </c>
      <c r="B245" s="6" t="s">
        <v>594</v>
      </c>
      <c r="C245" s="10" t="s">
        <v>593</v>
      </c>
      <c r="D245" s="10"/>
      <c r="E245" s="10" t="s">
        <v>554</v>
      </c>
      <c r="F245" s="85">
        <v>25</v>
      </c>
      <c r="G245" s="80"/>
      <c r="H245" s="11">
        <v>0.08</v>
      </c>
      <c r="I245" s="71">
        <f t="shared" si="32"/>
        <v>0</v>
      </c>
      <c r="J245" s="68">
        <f t="shared" si="33"/>
        <v>0</v>
      </c>
      <c r="K245" s="68">
        <f t="shared" si="34"/>
        <v>0</v>
      </c>
      <c r="L245" s="68">
        <f t="shared" si="35"/>
        <v>0</v>
      </c>
      <c r="M245" s="6"/>
    </row>
    <row r="246" spans="1:13" ht="14.25">
      <c r="A246" s="10">
        <v>6</v>
      </c>
      <c r="B246" s="6" t="s">
        <v>140</v>
      </c>
      <c r="C246" s="10" t="s">
        <v>593</v>
      </c>
      <c r="D246" s="10"/>
      <c r="E246" s="10" t="s">
        <v>554</v>
      </c>
      <c r="F246" s="85">
        <v>25</v>
      </c>
      <c r="G246" s="80"/>
      <c r="H246" s="11">
        <v>0.08</v>
      </c>
      <c r="I246" s="71">
        <f t="shared" si="32"/>
        <v>0</v>
      </c>
      <c r="J246" s="68">
        <f t="shared" si="33"/>
        <v>0</v>
      </c>
      <c r="K246" s="68">
        <f t="shared" si="34"/>
        <v>0</v>
      </c>
      <c r="L246" s="68">
        <f t="shared" si="35"/>
        <v>0</v>
      </c>
      <c r="M246" s="6"/>
    </row>
    <row r="247" spans="1:13" ht="14.25">
      <c r="A247" s="10">
        <v>7</v>
      </c>
      <c r="B247" s="6" t="s">
        <v>595</v>
      </c>
      <c r="C247" s="10" t="s">
        <v>593</v>
      </c>
      <c r="D247" s="10"/>
      <c r="E247" s="10" t="s">
        <v>554</v>
      </c>
      <c r="F247" s="85">
        <v>25</v>
      </c>
      <c r="G247" s="80"/>
      <c r="H247" s="11">
        <v>0.08</v>
      </c>
      <c r="I247" s="71">
        <f t="shared" si="32"/>
        <v>0</v>
      </c>
      <c r="J247" s="68">
        <f t="shared" si="33"/>
        <v>0</v>
      </c>
      <c r="K247" s="68">
        <f t="shared" si="34"/>
        <v>0</v>
      </c>
      <c r="L247" s="68">
        <f t="shared" si="35"/>
        <v>0</v>
      </c>
      <c r="M247" s="6"/>
    </row>
    <row r="248" spans="1:13" ht="14.25">
      <c r="A248" s="10">
        <v>8</v>
      </c>
      <c r="B248" s="6" t="s">
        <v>363</v>
      </c>
      <c r="C248" s="10"/>
      <c r="D248" s="10"/>
      <c r="E248" s="10"/>
      <c r="F248" s="85">
        <v>1</v>
      </c>
      <c r="G248" s="80"/>
      <c r="H248" s="11">
        <v>0.23</v>
      </c>
      <c r="I248" s="71">
        <f>G248*1.08</f>
        <v>0</v>
      </c>
      <c r="J248" s="68">
        <f t="shared" si="33"/>
        <v>0</v>
      </c>
      <c r="K248" s="68">
        <f t="shared" si="34"/>
        <v>0</v>
      </c>
      <c r="L248" s="68">
        <f t="shared" si="35"/>
        <v>0</v>
      </c>
      <c r="M248" s="6"/>
    </row>
    <row r="249" spans="1:12" ht="14.25">
      <c r="A249" s="27"/>
      <c r="B249" s="1"/>
      <c r="C249" s="27"/>
      <c r="D249" s="27"/>
      <c r="E249" s="27"/>
      <c r="F249" s="90"/>
      <c r="G249" s="73" t="s">
        <v>344</v>
      </c>
      <c r="H249" s="58"/>
      <c r="I249" s="67"/>
      <c r="J249" s="143">
        <f>SUM(J241:J248)</f>
        <v>0</v>
      </c>
      <c r="K249" s="78">
        <f>SUM(K241:K248)</f>
        <v>0</v>
      </c>
      <c r="L249" s="78">
        <f>SUM(L241:L248)</f>
        <v>0</v>
      </c>
    </row>
    <row r="250" spans="2:12" ht="14.25">
      <c r="B250" s="2" t="s">
        <v>399</v>
      </c>
      <c r="H250" s="13"/>
      <c r="J250" s="75"/>
      <c r="K250" s="75"/>
      <c r="L250" s="75"/>
    </row>
    <row r="251" spans="1:12" ht="14.25">
      <c r="A251" s="152" t="s">
        <v>712</v>
      </c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</row>
    <row r="252" spans="1:12" ht="31.5" customHeight="1">
      <c r="A252" s="153" t="s">
        <v>713</v>
      </c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5"/>
    </row>
    <row r="253" spans="1:12" ht="53.25" customHeight="1">
      <c r="A253" s="145" t="s">
        <v>398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</row>
    <row r="254" spans="1:12" ht="42" customHeight="1">
      <c r="A254" s="145" t="s">
        <v>714</v>
      </c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</row>
    <row r="255" spans="1:12" ht="14.25">
      <c r="A255" s="145" t="s">
        <v>715</v>
      </c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</row>
    <row r="256" spans="1:12" ht="14.25">
      <c r="A256" s="149" t="s">
        <v>716</v>
      </c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1"/>
    </row>
    <row r="257" spans="1:12" ht="14.25">
      <c r="A257" s="145" t="s">
        <v>717</v>
      </c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</row>
    <row r="258" spans="1:12" ht="14.25">
      <c r="A258" s="145" t="s">
        <v>400</v>
      </c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</row>
    <row r="259" spans="1:12" ht="14.25">
      <c r="A259" s="145" t="s">
        <v>267</v>
      </c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</row>
    <row r="260" spans="1:12" ht="14.2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</row>
    <row r="261" spans="1:8" ht="14.25">
      <c r="A261" s="121"/>
      <c r="B261" s="121"/>
      <c r="H261" s="13"/>
    </row>
    <row r="262" spans="1:8" ht="14.25">
      <c r="A262" s="28"/>
      <c r="B262" s="121"/>
      <c r="H262" s="13"/>
    </row>
    <row r="263" spans="1:8" ht="14.25">
      <c r="A263" s="60" t="s">
        <v>159</v>
      </c>
      <c r="H263" s="13"/>
    </row>
    <row r="264" spans="1:13" ht="42.75">
      <c r="A264" s="95" t="s">
        <v>124</v>
      </c>
      <c r="B264" s="95" t="s">
        <v>407</v>
      </c>
      <c r="C264" s="95" t="s">
        <v>408</v>
      </c>
      <c r="D264" s="95" t="s">
        <v>86</v>
      </c>
      <c r="E264" s="95" t="s">
        <v>409</v>
      </c>
      <c r="F264" s="97" t="s">
        <v>410</v>
      </c>
      <c r="G264" s="108" t="s">
        <v>709</v>
      </c>
      <c r="H264" s="99" t="s">
        <v>585</v>
      </c>
      <c r="I264" s="100" t="s">
        <v>708</v>
      </c>
      <c r="J264" s="101" t="s">
        <v>411</v>
      </c>
      <c r="K264" s="98" t="s">
        <v>711</v>
      </c>
      <c r="L264" s="100" t="s">
        <v>394</v>
      </c>
      <c r="M264" s="106" t="s">
        <v>85</v>
      </c>
    </row>
    <row r="265" spans="1:13" ht="14.25">
      <c r="A265" s="9">
        <v>1</v>
      </c>
      <c r="B265" s="7" t="s">
        <v>580</v>
      </c>
      <c r="C265" s="9" t="s">
        <v>781</v>
      </c>
      <c r="D265" s="9"/>
      <c r="E265" s="9" t="s">
        <v>538</v>
      </c>
      <c r="F265" s="24">
        <v>7</v>
      </c>
      <c r="G265" s="71"/>
      <c r="H265" s="11">
        <v>0.08</v>
      </c>
      <c r="I265" s="71">
        <f aca="true" t="shared" si="36" ref="I265:I270">G265*H265+G265</f>
        <v>0</v>
      </c>
      <c r="J265" s="68">
        <f aca="true" t="shared" si="37" ref="J265:J270">G265*F265</f>
        <v>0</v>
      </c>
      <c r="K265" s="68">
        <f aca="true" t="shared" si="38" ref="K265:K270">J265*H265</f>
        <v>0</v>
      </c>
      <c r="L265" s="68">
        <f aca="true" t="shared" si="39" ref="L265:L270">F265*I265</f>
        <v>0</v>
      </c>
      <c r="M265" s="6"/>
    </row>
    <row r="266" spans="1:13" ht="14.25">
      <c r="A266" s="9">
        <v>2</v>
      </c>
      <c r="B266" s="7" t="s">
        <v>576</v>
      </c>
      <c r="C266" s="9" t="s">
        <v>798</v>
      </c>
      <c r="D266" s="9"/>
      <c r="E266" s="9" t="s">
        <v>538</v>
      </c>
      <c r="F266" s="24">
        <v>10</v>
      </c>
      <c r="G266" s="71"/>
      <c r="H266" s="11">
        <v>0.08</v>
      </c>
      <c r="I266" s="71">
        <f t="shared" si="36"/>
        <v>0</v>
      </c>
      <c r="J266" s="68">
        <f t="shared" si="37"/>
        <v>0</v>
      </c>
      <c r="K266" s="68">
        <f t="shared" si="38"/>
        <v>0</v>
      </c>
      <c r="L266" s="68">
        <f t="shared" si="39"/>
        <v>0</v>
      </c>
      <c r="M266" s="6"/>
    </row>
    <row r="267" spans="1:13" ht="14.25">
      <c r="A267" s="9">
        <v>3</v>
      </c>
      <c r="B267" s="7" t="s">
        <v>577</v>
      </c>
      <c r="C267" s="9" t="s">
        <v>578</v>
      </c>
      <c r="D267" s="9"/>
      <c r="E267" s="9" t="s">
        <v>538</v>
      </c>
      <c r="F267" s="24">
        <v>1</v>
      </c>
      <c r="G267" s="71"/>
      <c r="H267" s="11">
        <v>0.08</v>
      </c>
      <c r="I267" s="71">
        <f t="shared" si="36"/>
        <v>0</v>
      </c>
      <c r="J267" s="68">
        <f t="shared" si="37"/>
        <v>0</v>
      </c>
      <c r="K267" s="68">
        <f t="shared" si="38"/>
        <v>0</v>
      </c>
      <c r="L267" s="68">
        <f t="shared" si="39"/>
        <v>0</v>
      </c>
      <c r="M267" s="6"/>
    </row>
    <row r="268" spans="1:13" ht="14.25">
      <c r="A268" s="9">
        <v>4</v>
      </c>
      <c r="B268" s="7" t="s">
        <v>581</v>
      </c>
      <c r="C268" s="9" t="s">
        <v>578</v>
      </c>
      <c r="D268" s="9"/>
      <c r="E268" s="9" t="s">
        <v>538</v>
      </c>
      <c r="F268" s="24">
        <v>5</v>
      </c>
      <c r="G268" s="71"/>
      <c r="H268" s="11">
        <v>0.08</v>
      </c>
      <c r="I268" s="71">
        <f t="shared" si="36"/>
        <v>0</v>
      </c>
      <c r="J268" s="68">
        <f t="shared" si="37"/>
        <v>0</v>
      </c>
      <c r="K268" s="68">
        <f t="shared" si="38"/>
        <v>0</v>
      </c>
      <c r="L268" s="68">
        <f t="shared" si="39"/>
        <v>0</v>
      </c>
      <c r="M268" s="6"/>
    </row>
    <row r="269" spans="1:13" ht="14.25">
      <c r="A269" s="9">
        <v>5</v>
      </c>
      <c r="B269" s="7" t="s">
        <v>582</v>
      </c>
      <c r="C269" s="9" t="s">
        <v>578</v>
      </c>
      <c r="D269" s="9"/>
      <c r="E269" s="9" t="s">
        <v>538</v>
      </c>
      <c r="F269" s="24">
        <v>1</v>
      </c>
      <c r="G269" s="71"/>
      <c r="H269" s="11">
        <v>0.08</v>
      </c>
      <c r="I269" s="71">
        <f t="shared" si="36"/>
        <v>0</v>
      </c>
      <c r="J269" s="68">
        <f t="shared" si="37"/>
        <v>0</v>
      </c>
      <c r="K269" s="68">
        <f t="shared" si="38"/>
        <v>0</v>
      </c>
      <c r="L269" s="68">
        <f t="shared" si="39"/>
        <v>0</v>
      </c>
      <c r="M269" s="6"/>
    </row>
    <row r="270" spans="1:13" ht="14.25">
      <c r="A270" s="9">
        <v>6</v>
      </c>
      <c r="B270" s="7" t="s">
        <v>797</v>
      </c>
      <c r="C270" s="9" t="s">
        <v>799</v>
      </c>
      <c r="D270" s="9"/>
      <c r="E270" s="9" t="s">
        <v>538</v>
      </c>
      <c r="F270" s="24">
        <v>8</v>
      </c>
      <c r="G270" s="71"/>
      <c r="H270" s="11">
        <v>0.08</v>
      </c>
      <c r="I270" s="71">
        <f t="shared" si="36"/>
        <v>0</v>
      </c>
      <c r="J270" s="68">
        <f t="shared" si="37"/>
        <v>0</v>
      </c>
      <c r="K270" s="68">
        <f t="shared" si="38"/>
        <v>0</v>
      </c>
      <c r="L270" s="68">
        <f t="shared" si="39"/>
        <v>0</v>
      </c>
      <c r="M270" s="6"/>
    </row>
    <row r="271" spans="7:12" ht="14.25">
      <c r="G271" s="73" t="s">
        <v>344</v>
      </c>
      <c r="H271" s="11"/>
      <c r="I271" s="71"/>
      <c r="J271" s="78">
        <f>SUM(J265:J270)</f>
        <v>0</v>
      </c>
      <c r="K271" s="78">
        <f>SUM(K265:K270)</f>
        <v>0</v>
      </c>
      <c r="L271" s="78">
        <f>SUM(L265:L270)</f>
        <v>0</v>
      </c>
    </row>
    <row r="272" spans="8:12" ht="14.25">
      <c r="H272" s="11"/>
      <c r="I272" s="71"/>
      <c r="J272" s="68"/>
      <c r="K272" s="68"/>
      <c r="L272" s="68"/>
    </row>
    <row r="273" spans="2:12" ht="42.75">
      <c r="B273" s="3" t="s">
        <v>268</v>
      </c>
      <c r="J273" s="73"/>
      <c r="K273" s="78"/>
      <c r="L273" s="78"/>
    </row>
    <row r="274" spans="10:12" ht="14.25">
      <c r="J274" s="79"/>
      <c r="K274" s="79"/>
      <c r="L274" s="79"/>
    </row>
    <row r="275" spans="10:12" ht="14.25">
      <c r="J275" s="79"/>
      <c r="K275" s="79"/>
      <c r="L275" s="79"/>
    </row>
    <row r="276" spans="1:8" ht="14.25">
      <c r="A276" s="59" t="s">
        <v>324</v>
      </c>
      <c r="B276" s="59"/>
      <c r="H276" s="13"/>
    </row>
    <row r="277" spans="1:13" ht="42.75">
      <c r="A277" s="95" t="s">
        <v>406</v>
      </c>
      <c r="B277" s="95" t="s">
        <v>407</v>
      </c>
      <c r="C277" s="95" t="s">
        <v>408</v>
      </c>
      <c r="D277" s="95" t="s">
        <v>86</v>
      </c>
      <c r="E277" s="95" t="s">
        <v>409</v>
      </c>
      <c r="F277" s="97" t="s">
        <v>410</v>
      </c>
      <c r="G277" s="108" t="s">
        <v>707</v>
      </c>
      <c r="H277" s="99" t="s">
        <v>585</v>
      </c>
      <c r="I277" s="100" t="s">
        <v>708</v>
      </c>
      <c r="J277" s="101" t="s">
        <v>411</v>
      </c>
      <c r="K277" s="98" t="s">
        <v>711</v>
      </c>
      <c r="L277" s="100" t="s">
        <v>394</v>
      </c>
      <c r="M277" s="106" t="s">
        <v>85</v>
      </c>
    </row>
    <row r="278" spans="1:13" ht="28.5">
      <c r="A278" s="9">
        <v>1</v>
      </c>
      <c r="B278" s="7" t="s">
        <v>141</v>
      </c>
      <c r="C278" s="7" t="s">
        <v>413</v>
      </c>
      <c r="D278" s="7"/>
      <c r="E278" s="7" t="s">
        <v>414</v>
      </c>
      <c r="F278" s="24">
        <v>26</v>
      </c>
      <c r="G278" s="71"/>
      <c r="H278" s="11">
        <v>0.08</v>
      </c>
      <c r="I278" s="71">
        <f aca="true" t="shared" si="40" ref="I278:I289">G278*H278+G278</f>
        <v>0</v>
      </c>
      <c r="J278" s="68">
        <f aca="true" t="shared" si="41" ref="J278:J289">G278*F278</f>
        <v>0</v>
      </c>
      <c r="K278" s="68">
        <f aca="true" t="shared" si="42" ref="K278:K289">J278*H278</f>
        <v>0</v>
      </c>
      <c r="L278" s="68">
        <f aca="true" t="shared" si="43" ref="L278:L289">F278*I278</f>
        <v>0</v>
      </c>
      <c r="M278" s="6"/>
    </row>
    <row r="279" spans="1:13" ht="14.25">
      <c r="A279" s="9">
        <v>2</v>
      </c>
      <c r="B279" s="7" t="s">
        <v>65</v>
      </c>
      <c r="C279" s="7" t="s">
        <v>413</v>
      </c>
      <c r="D279" s="7"/>
      <c r="E279" s="7" t="s">
        <v>414</v>
      </c>
      <c r="F279" s="24">
        <v>40</v>
      </c>
      <c r="G279" s="71"/>
      <c r="H279" s="11">
        <v>0.08</v>
      </c>
      <c r="I279" s="71">
        <f t="shared" si="40"/>
        <v>0</v>
      </c>
      <c r="J279" s="68">
        <f t="shared" si="41"/>
        <v>0</v>
      </c>
      <c r="K279" s="68">
        <f t="shared" si="42"/>
        <v>0</v>
      </c>
      <c r="L279" s="68">
        <f t="shared" si="43"/>
        <v>0</v>
      </c>
      <c r="M279" s="6"/>
    </row>
    <row r="280" spans="1:13" ht="14.25">
      <c r="A280" s="9">
        <v>3</v>
      </c>
      <c r="B280" s="7" t="s">
        <v>415</v>
      </c>
      <c r="C280" s="7" t="s">
        <v>416</v>
      </c>
      <c r="D280" s="7"/>
      <c r="E280" s="7" t="s">
        <v>417</v>
      </c>
      <c r="F280" s="24">
        <v>30</v>
      </c>
      <c r="G280" s="71"/>
      <c r="H280" s="11">
        <v>0.08</v>
      </c>
      <c r="I280" s="71">
        <f t="shared" si="40"/>
        <v>0</v>
      </c>
      <c r="J280" s="68">
        <f t="shared" si="41"/>
        <v>0</v>
      </c>
      <c r="K280" s="68">
        <f t="shared" si="42"/>
        <v>0</v>
      </c>
      <c r="L280" s="68">
        <f t="shared" si="43"/>
        <v>0</v>
      </c>
      <c r="M280" s="6"/>
    </row>
    <row r="281" spans="1:13" ht="14.25">
      <c r="A281" s="9">
        <v>4</v>
      </c>
      <c r="B281" s="7" t="s">
        <v>418</v>
      </c>
      <c r="C281" s="7" t="s">
        <v>416</v>
      </c>
      <c r="D281" s="7"/>
      <c r="E281" s="7" t="s">
        <v>417</v>
      </c>
      <c r="F281" s="24">
        <v>32</v>
      </c>
      <c r="G281" s="71"/>
      <c r="H281" s="11">
        <v>0.08</v>
      </c>
      <c r="I281" s="71">
        <f t="shared" si="40"/>
        <v>0</v>
      </c>
      <c r="J281" s="68">
        <f t="shared" si="41"/>
        <v>0</v>
      </c>
      <c r="K281" s="68">
        <f t="shared" si="42"/>
        <v>0</v>
      </c>
      <c r="L281" s="68">
        <f t="shared" si="43"/>
        <v>0</v>
      </c>
      <c r="M281" s="6"/>
    </row>
    <row r="282" spans="1:13" ht="14.25">
      <c r="A282" s="9">
        <v>5</v>
      </c>
      <c r="B282" s="7" t="s">
        <v>419</v>
      </c>
      <c r="C282" s="7" t="s">
        <v>416</v>
      </c>
      <c r="D282" s="7"/>
      <c r="E282" s="7" t="s">
        <v>417</v>
      </c>
      <c r="F282" s="24">
        <v>30</v>
      </c>
      <c r="G282" s="71"/>
      <c r="H282" s="11">
        <v>0.08</v>
      </c>
      <c r="I282" s="71">
        <f t="shared" si="40"/>
        <v>0</v>
      </c>
      <c r="J282" s="68">
        <f t="shared" si="41"/>
        <v>0</v>
      </c>
      <c r="K282" s="68">
        <f t="shared" si="42"/>
        <v>0</v>
      </c>
      <c r="L282" s="68">
        <f t="shared" si="43"/>
        <v>0</v>
      </c>
      <c r="M282" s="6"/>
    </row>
    <row r="283" spans="1:13" ht="14.25">
      <c r="A283" s="9">
        <v>6</v>
      </c>
      <c r="B283" s="7" t="s">
        <v>420</v>
      </c>
      <c r="C283" s="7" t="s">
        <v>416</v>
      </c>
      <c r="D283" s="7"/>
      <c r="E283" s="7" t="s">
        <v>417</v>
      </c>
      <c r="F283" s="24">
        <v>32</v>
      </c>
      <c r="G283" s="71"/>
      <c r="H283" s="11">
        <v>0.08</v>
      </c>
      <c r="I283" s="71">
        <f t="shared" si="40"/>
        <v>0</v>
      </c>
      <c r="J283" s="68">
        <f t="shared" si="41"/>
        <v>0</v>
      </c>
      <c r="K283" s="68">
        <f t="shared" si="42"/>
        <v>0</v>
      </c>
      <c r="L283" s="68">
        <f t="shared" si="43"/>
        <v>0</v>
      </c>
      <c r="M283" s="6"/>
    </row>
    <row r="284" spans="1:13" ht="14.25">
      <c r="A284" s="9">
        <v>7</v>
      </c>
      <c r="B284" s="7" t="s">
        <v>421</v>
      </c>
      <c r="C284" s="7" t="s">
        <v>416</v>
      </c>
      <c r="D284" s="7"/>
      <c r="E284" s="7" t="s">
        <v>417</v>
      </c>
      <c r="F284" s="24">
        <v>70</v>
      </c>
      <c r="G284" s="71"/>
      <c r="H284" s="11">
        <v>0.08</v>
      </c>
      <c r="I284" s="71">
        <f t="shared" si="40"/>
        <v>0</v>
      </c>
      <c r="J284" s="68">
        <f t="shared" si="41"/>
        <v>0</v>
      </c>
      <c r="K284" s="68">
        <f t="shared" si="42"/>
        <v>0</v>
      </c>
      <c r="L284" s="68">
        <f t="shared" si="43"/>
        <v>0</v>
      </c>
      <c r="M284" s="6"/>
    </row>
    <row r="285" spans="1:13" ht="14.25">
      <c r="A285" s="9">
        <v>8</v>
      </c>
      <c r="B285" s="7" t="s">
        <v>422</v>
      </c>
      <c r="C285" s="7" t="s">
        <v>416</v>
      </c>
      <c r="D285" s="7"/>
      <c r="E285" s="7" t="s">
        <v>417</v>
      </c>
      <c r="F285" s="24">
        <v>40</v>
      </c>
      <c r="G285" s="71"/>
      <c r="H285" s="11">
        <v>0.08</v>
      </c>
      <c r="I285" s="71">
        <f t="shared" si="40"/>
        <v>0</v>
      </c>
      <c r="J285" s="68">
        <f t="shared" si="41"/>
        <v>0</v>
      </c>
      <c r="K285" s="68">
        <f t="shared" si="42"/>
        <v>0</v>
      </c>
      <c r="L285" s="68">
        <f t="shared" si="43"/>
        <v>0</v>
      </c>
      <c r="M285" s="6"/>
    </row>
    <row r="286" spans="1:13" ht="14.25">
      <c r="A286" s="9">
        <v>9</v>
      </c>
      <c r="B286" s="7" t="s">
        <v>423</v>
      </c>
      <c r="C286" s="7" t="s">
        <v>424</v>
      </c>
      <c r="D286" s="7"/>
      <c r="E286" s="7" t="s">
        <v>417</v>
      </c>
      <c r="F286" s="24">
        <v>4</v>
      </c>
      <c r="G286" s="71"/>
      <c r="H286" s="11">
        <v>0.08</v>
      </c>
      <c r="I286" s="71">
        <f t="shared" si="40"/>
        <v>0</v>
      </c>
      <c r="J286" s="68">
        <f t="shared" si="41"/>
        <v>0</v>
      </c>
      <c r="K286" s="68">
        <f t="shared" si="42"/>
        <v>0</v>
      </c>
      <c r="L286" s="68">
        <f t="shared" si="43"/>
        <v>0</v>
      </c>
      <c r="M286" s="6"/>
    </row>
    <row r="287" spans="1:13" ht="14.25">
      <c r="A287" s="9">
        <v>10</v>
      </c>
      <c r="B287" s="7" t="s">
        <v>425</v>
      </c>
      <c r="C287" s="7" t="s">
        <v>424</v>
      </c>
      <c r="D287" s="7"/>
      <c r="E287" s="7" t="s">
        <v>417</v>
      </c>
      <c r="F287" s="24">
        <v>12</v>
      </c>
      <c r="G287" s="71"/>
      <c r="H287" s="11">
        <v>0.08</v>
      </c>
      <c r="I287" s="71">
        <f t="shared" si="40"/>
        <v>0</v>
      </c>
      <c r="J287" s="68">
        <f t="shared" si="41"/>
        <v>0</v>
      </c>
      <c r="K287" s="68">
        <f t="shared" si="42"/>
        <v>0</v>
      </c>
      <c r="L287" s="68">
        <f t="shared" si="43"/>
        <v>0</v>
      </c>
      <c r="M287" s="6"/>
    </row>
    <row r="288" spans="1:13" ht="14.25">
      <c r="A288" s="9">
        <v>11</v>
      </c>
      <c r="B288" s="7" t="s">
        <v>426</v>
      </c>
      <c r="C288" s="7" t="s">
        <v>427</v>
      </c>
      <c r="D288" s="7"/>
      <c r="E288" s="7" t="s">
        <v>417</v>
      </c>
      <c r="F288" s="24">
        <v>36</v>
      </c>
      <c r="G288" s="71"/>
      <c r="H288" s="11">
        <v>0.08</v>
      </c>
      <c r="I288" s="71">
        <f t="shared" si="40"/>
        <v>0</v>
      </c>
      <c r="J288" s="68">
        <f t="shared" si="41"/>
        <v>0</v>
      </c>
      <c r="K288" s="68">
        <f t="shared" si="42"/>
        <v>0</v>
      </c>
      <c r="L288" s="68">
        <f t="shared" si="43"/>
        <v>0</v>
      </c>
      <c r="M288" s="6"/>
    </row>
    <row r="289" spans="1:13" ht="14.25">
      <c r="A289" s="9">
        <v>12</v>
      </c>
      <c r="B289" s="7" t="s">
        <v>583</v>
      </c>
      <c r="C289" s="7"/>
      <c r="D289" s="7"/>
      <c r="E289" s="7" t="s">
        <v>66</v>
      </c>
      <c r="F289" s="24">
        <v>2</v>
      </c>
      <c r="G289" s="68"/>
      <c r="H289" s="11"/>
      <c r="I289" s="71">
        <f t="shared" si="40"/>
        <v>0</v>
      </c>
      <c r="J289" s="68">
        <f t="shared" si="41"/>
        <v>0</v>
      </c>
      <c r="K289" s="68">
        <f t="shared" si="42"/>
        <v>0</v>
      </c>
      <c r="L289" s="68">
        <f t="shared" si="43"/>
        <v>0</v>
      </c>
      <c r="M289" s="6"/>
    </row>
    <row r="290" spans="7:12" ht="14.25">
      <c r="G290" s="73" t="s">
        <v>344</v>
      </c>
      <c r="H290" s="30"/>
      <c r="J290" s="78">
        <f>SUM(J278:J289)</f>
        <v>0</v>
      </c>
      <c r="K290" s="78">
        <f>SUM(K278:K289)</f>
        <v>0</v>
      </c>
      <c r="L290" s="78">
        <f>SUM(L278:L289)</f>
        <v>0</v>
      </c>
    </row>
    <row r="291" spans="2:12" ht="14.25">
      <c r="B291" s="2" t="s">
        <v>162</v>
      </c>
      <c r="H291" s="58"/>
      <c r="J291" s="79"/>
      <c r="K291" s="79"/>
      <c r="L291" s="79"/>
    </row>
    <row r="292" spans="2:12" ht="14.25">
      <c r="B292" s="2" t="s">
        <v>163</v>
      </c>
      <c r="H292" s="58"/>
      <c r="J292" s="79"/>
      <c r="K292" s="79"/>
      <c r="L292" s="79"/>
    </row>
    <row r="294" spans="1:10" ht="14.25">
      <c r="A294" s="59" t="s">
        <v>323</v>
      </c>
      <c r="B294" s="18"/>
      <c r="C294" s="1"/>
      <c r="D294" s="1"/>
      <c r="E294" s="27"/>
      <c r="F294" s="89"/>
      <c r="J294" s="75"/>
    </row>
    <row r="295" spans="1:13" ht="42.75">
      <c r="A295" s="106" t="s">
        <v>428</v>
      </c>
      <c r="B295" s="106" t="s">
        <v>407</v>
      </c>
      <c r="C295" s="97" t="s">
        <v>584</v>
      </c>
      <c r="D295" s="95" t="s">
        <v>86</v>
      </c>
      <c r="E295" s="97" t="s">
        <v>489</v>
      </c>
      <c r="F295" s="118" t="s">
        <v>545</v>
      </c>
      <c r="G295" s="98" t="s">
        <v>709</v>
      </c>
      <c r="H295" s="99" t="s">
        <v>585</v>
      </c>
      <c r="I295" s="100" t="s">
        <v>708</v>
      </c>
      <c r="J295" s="101" t="s">
        <v>411</v>
      </c>
      <c r="K295" s="98" t="s">
        <v>711</v>
      </c>
      <c r="L295" s="100" t="s">
        <v>394</v>
      </c>
      <c r="M295" s="106" t="s">
        <v>85</v>
      </c>
    </row>
    <row r="296" spans="1:13" ht="14.25">
      <c r="A296" s="10">
        <v>1</v>
      </c>
      <c r="B296" s="6" t="s">
        <v>602</v>
      </c>
      <c r="C296" s="10" t="s">
        <v>603</v>
      </c>
      <c r="D296" s="10"/>
      <c r="E296" s="10" t="s">
        <v>538</v>
      </c>
      <c r="F296" s="85">
        <v>6</v>
      </c>
      <c r="G296" s="80">
        <v>351</v>
      </c>
      <c r="H296" s="11">
        <v>0.08</v>
      </c>
      <c r="I296" s="71">
        <f>G296*1.08</f>
        <v>379.08000000000004</v>
      </c>
      <c r="J296" s="68">
        <f>G296*F296</f>
        <v>2106</v>
      </c>
      <c r="K296" s="68">
        <f>J296*0.08</f>
        <v>168.48</v>
      </c>
      <c r="L296" s="68">
        <f>ROUND((J296*108%),2)</f>
        <v>2274.48</v>
      </c>
      <c r="M296" s="6"/>
    </row>
    <row r="297" spans="7:12" ht="14.25">
      <c r="G297" s="73" t="s">
        <v>344</v>
      </c>
      <c r="H297" s="6"/>
      <c r="I297" s="68"/>
      <c r="J297" s="78">
        <f>SUM(J296)</f>
        <v>2106</v>
      </c>
      <c r="K297" s="78">
        <f>SUM(K296)</f>
        <v>168.48</v>
      </c>
      <c r="L297" s="78">
        <f>SUM(L296)</f>
        <v>2274.48</v>
      </c>
    </row>
    <row r="298" ht="14.25">
      <c r="B298" s="2" t="s">
        <v>139</v>
      </c>
    </row>
    <row r="299" ht="14.25">
      <c r="B299" s="2" t="s">
        <v>604</v>
      </c>
    </row>
    <row r="301" ht="14.25">
      <c r="B301" s="2" t="s">
        <v>605</v>
      </c>
    </row>
    <row r="302" ht="14.25">
      <c r="A302" s="2" t="s">
        <v>606</v>
      </c>
    </row>
    <row r="303" ht="14.25">
      <c r="A303" s="2" t="s">
        <v>607</v>
      </c>
    </row>
    <row r="304" ht="14.25">
      <c r="A304" s="2" t="s">
        <v>608</v>
      </c>
    </row>
    <row r="305" ht="14.25">
      <c r="A305" s="2" t="s">
        <v>609</v>
      </c>
    </row>
    <row r="308" spans="1:10" ht="14.25">
      <c r="A308" s="59" t="s">
        <v>322</v>
      </c>
      <c r="B308" s="18"/>
      <c r="C308" s="1"/>
      <c r="D308" s="1"/>
      <c r="E308" s="27"/>
      <c r="F308" s="89"/>
      <c r="J308" s="75"/>
    </row>
    <row r="309" spans="1:13" ht="42.75">
      <c r="A309" s="106" t="s">
        <v>428</v>
      </c>
      <c r="B309" s="106" t="s">
        <v>407</v>
      </c>
      <c r="C309" s="97" t="s">
        <v>584</v>
      </c>
      <c r="D309" s="95" t="s">
        <v>86</v>
      </c>
      <c r="E309" s="97" t="s">
        <v>489</v>
      </c>
      <c r="F309" s="118" t="s">
        <v>545</v>
      </c>
      <c r="G309" s="98" t="s">
        <v>709</v>
      </c>
      <c r="H309" s="99" t="s">
        <v>585</v>
      </c>
      <c r="I309" s="100" t="s">
        <v>708</v>
      </c>
      <c r="J309" s="101" t="s">
        <v>411</v>
      </c>
      <c r="K309" s="98" t="s">
        <v>711</v>
      </c>
      <c r="L309" s="100" t="s">
        <v>394</v>
      </c>
      <c r="M309" s="106" t="s">
        <v>85</v>
      </c>
    </row>
    <row r="310" spans="1:13" ht="85.5">
      <c r="A310" s="10">
        <v>1</v>
      </c>
      <c r="B310" s="31" t="s">
        <v>81</v>
      </c>
      <c r="C310" s="38" t="s">
        <v>82</v>
      </c>
      <c r="D310" s="38"/>
      <c r="E310" s="10" t="s">
        <v>538</v>
      </c>
      <c r="F310" s="85">
        <v>1</v>
      </c>
      <c r="G310" s="80"/>
      <c r="H310" s="11">
        <v>0.08</v>
      </c>
      <c r="I310" s="71">
        <f>G310*H310+G310</f>
        <v>0</v>
      </c>
      <c r="J310" s="68">
        <f>G310*F310</f>
        <v>0</v>
      </c>
      <c r="K310" s="68">
        <f>J310*H310</f>
        <v>0</v>
      </c>
      <c r="L310" s="68">
        <f>F310*I310</f>
        <v>0</v>
      </c>
      <c r="M310" s="6"/>
    </row>
    <row r="311" spans="1:13" ht="14.25">
      <c r="A311" s="10">
        <v>2</v>
      </c>
      <c r="B311" s="6" t="s">
        <v>70</v>
      </c>
      <c r="C311" s="10" t="s">
        <v>800</v>
      </c>
      <c r="D311" s="10"/>
      <c r="E311" s="10" t="s">
        <v>538</v>
      </c>
      <c r="F311" s="85">
        <v>3</v>
      </c>
      <c r="G311" s="80"/>
      <c r="H311" s="11">
        <v>0.08</v>
      </c>
      <c r="I311" s="71">
        <f>G311*H311+G311</f>
        <v>0</v>
      </c>
      <c r="J311" s="68">
        <f>G311*F311</f>
        <v>0</v>
      </c>
      <c r="K311" s="68">
        <f>J311*H311</f>
        <v>0</v>
      </c>
      <c r="L311" s="68">
        <f>F311*I311</f>
        <v>0</v>
      </c>
      <c r="M311" s="6"/>
    </row>
    <row r="312" spans="1:13" ht="71.25">
      <c r="A312" s="10">
        <v>3</v>
      </c>
      <c r="B312" s="31" t="s">
        <v>87</v>
      </c>
      <c r="C312" s="38" t="s">
        <v>88</v>
      </c>
      <c r="D312" s="38"/>
      <c r="E312" s="10" t="s">
        <v>538</v>
      </c>
      <c r="F312" s="85">
        <v>1</v>
      </c>
      <c r="G312" s="80"/>
      <c r="H312" s="11">
        <v>0.08</v>
      </c>
      <c r="I312" s="71">
        <f>G312*H312+G312</f>
        <v>0</v>
      </c>
      <c r="J312" s="68">
        <f>G312*F312</f>
        <v>0</v>
      </c>
      <c r="K312" s="68">
        <f>J312*H312</f>
        <v>0</v>
      </c>
      <c r="L312" s="68">
        <f>F312*I312</f>
        <v>0</v>
      </c>
      <c r="M312" s="6"/>
    </row>
    <row r="313" spans="1:13" ht="14.25">
      <c r="A313" s="10">
        <v>4</v>
      </c>
      <c r="B313" s="6" t="s">
        <v>801</v>
      </c>
      <c r="C313" s="10" t="s">
        <v>802</v>
      </c>
      <c r="D313" s="10"/>
      <c r="E313" s="10" t="s">
        <v>803</v>
      </c>
      <c r="F313" s="85">
        <v>1</v>
      </c>
      <c r="G313" s="80"/>
      <c r="H313" s="11">
        <v>0.08</v>
      </c>
      <c r="I313" s="71">
        <f>G313*H313+G313</f>
        <v>0</v>
      </c>
      <c r="J313" s="68">
        <f>G313*F313</f>
        <v>0</v>
      </c>
      <c r="K313" s="68">
        <f>J313*H313</f>
        <v>0</v>
      </c>
      <c r="L313" s="68">
        <f>F313*I313</f>
        <v>0</v>
      </c>
      <c r="M313" s="6"/>
    </row>
    <row r="314" spans="1:13" ht="14.25">
      <c r="A314" s="56">
        <v>5</v>
      </c>
      <c r="B314" s="6" t="s">
        <v>83</v>
      </c>
      <c r="C314" s="10"/>
      <c r="D314" s="10"/>
      <c r="E314" s="10" t="s">
        <v>538</v>
      </c>
      <c r="F314" s="85">
        <v>1</v>
      </c>
      <c r="G314" s="80"/>
      <c r="H314" s="11">
        <v>0.08</v>
      </c>
      <c r="I314" s="71">
        <f>G314*H314+G314</f>
        <v>0</v>
      </c>
      <c r="J314" s="68">
        <f>G314*F314</f>
        <v>0</v>
      </c>
      <c r="K314" s="68">
        <f>J314*H314</f>
        <v>0</v>
      </c>
      <c r="L314" s="68">
        <f>F314*I314</f>
        <v>0</v>
      </c>
      <c r="M314" s="6"/>
    </row>
    <row r="315" spans="7:12" ht="14.25">
      <c r="G315" s="73" t="s">
        <v>344</v>
      </c>
      <c r="H315" s="11"/>
      <c r="I315" s="71"/>
      <c r="J315" s="78">
        <f>SUM(J310:J314)</f>
        <v>0</v>
      </c>
      <c r="K315" s="78">
        <f>SUM(K310:K314)</f>
        <v>0</v>
      </c>
      <c r="L315" s="78">
        <f>SUM(L310:L314)</f>
        <v>0</v>
      </c>
    </row>
    <row r="316" spans="1:12" ht="14.25">
      <c r="A316" s="2" t="s">
        <v>340</v>
      </c>
      <c r="B316" s="2" t="s">
        <v>118</v>
      </c>
      <c r="G316" s="67"/>
      <c r="H316" s="58"/>
      <c r="I316" s="67"/>
      <c r="J316" s="67"/>
      <c r="K316" s="79"/>
      <c r="L316" s="79"/>
    </row>
    <row r="317" spans="7:12" ht="14.25">
      <c r="G317" s="67"/>
      <c r="H317" s="58"/>
      <c r="I317" s="67"/>
      <c r="J317" s="67"/>
      <c r="K317" s="79"/>
      <c r="L317" s="79"/>
    </row>
    <row r="318" spans="7:12" ht="14.25">
      <c r="G318" s="67"/>
      <c r="H318" s="58"/>
      <c r="I318" s="67"/>
      <c r="J318" s="67"/>
      <c r="K318" s="79"/>
      <c r="L318" s="79"/>
    </row>
    <row r="319" spans="7:12" ht="14.25">
      <c r="G319" s="67"/>
      <c r="H319" s="58"/>
      <c r="I319" s="67"/>
      <c r="J319" s="67"/>
      <c r="K319" s="79"/>
      <c r="L319" s="79"/>
    </row>
    <row r="320" spans="7:12" ht="14.25">
      <c r="G320" s="67"/>
      <c r="H320" s="58"/>
      <c r="I320" s="67"/>
      <c r="J320" s="67"/>
      <c r="K320" s="79"/>
      <c r="L320" s="79"/>
    </row>
    <row r="322" spans="1:9" ht="14.25">
      <c r="A322" s="19" t="s">
        <v>326</v>
      </c>
      <c r="B322" s="20"/>
      <c r="C322" s="20"/>
      <c r="D322" s="20"/>
      <c r="E322" s="21"/>
      <c r="F322" s="84"/>
      <c r="G322" s="75"/>
      <c r="H322" s="20"/>
      <c r="I322" s="75"/>
    </row>
    <row r="323" spans="1:13" ht="42.75">
      <c r="A323" s="106" t="s">
        <v>428</v>
      </c>
      <c r="B323" s="106" t="s">
        <v>407</v>
      </c>
      <c r="C323" s="102" t="s">
        <v>804</v>
      </c>
      <c r="D323" s="95" t="s">
        <v>86</v>
      </c>
      <c r="E323" s="97" t="s">
        <v>409</v>
      </c>
      <c r="F323" s="107" t="s">
        <v>659</v>
      </c>
      <c r="G323" s="98" t="s">
        <v>710</v>
      </c>
      <c r="H323" s="99" t="s">
        <v>585</v>
      </c>
      <c r="I323" s="100" t="s">
        <v>708</v>
      </c>
      <c r="J323" s="101" t="s">
        <v>411</v>
      </c>
      <c r="K323" s="98" t="s">
        <v>711</v>
      </c>
      <c r="L323" s="100" t="s">
        <v>394</v>
      </c>
      <c r="M323" s="106" t="s">
        <v>85</v>
      </c>
    </row>
    <row r="324" spans="1:13" ht="14.25">
      <c r="A324" s="10" t="s">
        <v>660</v>
      </c>
      <c r="B324" s="6" t="s">
        <v>661</v>
      </c>
      <c r="C324" s="6" t="s">
        <v>805</v>
      </c>
      <c r="D324" s="6"/>
      <c r="E324" s="10" t="s">
        <v>538</v>
      </c>
      <c r="F324" s="85">
        <v>2</v>
      </c>
      <c r="G324" s="68"/>
      <c r="H324" s="11">
        <v>0.08</v>
      </c>
      <c r="I324" s="71">
        <f aca="true" t="shared" si="44" ref="I324:I387">G324*H324+G324</f>
        <v>0</v>
      </c>
      <c r="J324" s="68">
        <f aca="true" t="shared" si="45" ref="J324:J387">G324*F324</f>
        <v>0</v>
      </c>
      <c r="K324" s="68">
        <f aca="true" t="shared" si="46" ref="K324:K387">J324*H324</f>
        <v>0</v>
      </c>
      <c r="L324" s="68">
        <f aca="true" t="shared" si="47" ref="L324:L387">F324*I324</f>
        <v>0</v>
      </c>
      <c r="M324" s="6"/>
    </row>
    <row r="325" spans="1:13" ht="14.25">
      <c r="A325" s="10" t="s">
        <v>600</v>
      </c>
      <c r="B325" s="6" t="s">
        <v>662</v>
      </c>
      <c r="C325" s="6" t="s">
        <v>806</v>
      </c>
      <c r="D325" s="6"/>
      <c r="E325" s="10" t="s">
        <v>538</v>
      </c>
      <c r="F325" s="85">
        <v>9</v>
      </c>
      <c r="G325" s="68"/>
      <c r="H325" s="11">
        <v>0.08</v>
      </c>
      <c r="I325" s="71">
        <f t="shared" si="44"/>
        <v>0</v>
      </c>
      <c r="J325" s="68">
        <f t="shared" si="45"/>
        <v>0</v>
      </c>
      <c r="K325" s="68">
        <f t="shared" si="46"/>
        <v>0</v>
      </c>
      <c r="L325" s="68">
        <f t="shared" si="47"/>
        <v>0</v>
      </c>
      <c r="M325" s="6"/>
    </row>
    <row r="326" spans="1:13" ht="14.25">
      <c r="A326" s="10" t="s">
        <v>601</v>
      </c>
      <c r="B326" s="6" t="s">
        <v>663</v>
      </c>
      <c r="C326" s="6" t="s">
        <v>807</v>
      </c>
      <c r="D326" s="6"/>
      <c r="E326" s="10" t="s">
        <v>538</v>
      </c>
      <c r="F326" s="85">
        <v>10</v>
      </c>
      <c r="G326" s="68"/>
      <c r="H326" s="11">
        <v>0.08</v>
      </c>
      <c r="I326" s="71">
        <f t="shared" si="44"/>
        <v>0</v>
      </c>
      <c r="J326" s="68">
        <f t="shared" si="45"/>
        <v>0</v>
      </c>
      <c r="K326" s="68">
        <f t="shared" si="46"/>
        <v>0</v>
      </c>
      <c r="L326" s="68">
        <f t="shared" si="47"/>
        <v>0</v>
      </c>
      <c r="M326" s="6"/>
    </row>
    <row r="327" spans="1:13" ht="14.25">
      <c r="A327" s="10" t="s">
        <v>664</v>
      </c>
      <c r="B327" s="6" t="s">
        <v>665</v>
      </c>
      <c r="C327" s="6" t="s">
        <v>808</v>
      </c>
      <c r="D327" s="6"/>
      <c r="E327" s="10" t="s">
        <v>538</v>
      </c>
      <c r="F327" s="85">
        <v>3</v>
      </c>
      <c r="G327" s="68"/>
      <c r="H327" s="11">
        <v>0.08</v>
      </c>
      <c r="I327" s="71">
        <f t="shared" si="44"/>
        <v>0</v>
      </c>
      <c r="J327" s="68">
        <f t="shared" si="45"/>
        <v>0</v>
      </c>
      <c r="K327" s="68">
        <f t="shared" si="46"/>
        <v>0</v>
      </c>
      <c r="L327" s="68">
        <f t="shared" si="47"/>
        <v>0</v>
      </c>
      <c r="M327" s="6"/>
    </row>
    <row r="328" spans="1:13" ht="14.25">
      <c r="A328" s="10" t="s">
        <v>73</v>
      </c>
      <c r="B328" s="6" t="s">
        <v>667</v>
      </c>
      <c r="C328" s="6" t="s">
        <v>809</v>
      </c>
      <c r="D328" s="6"/>
      <c r="E328" s="10" t="s">
        <v>538</v>
      </c>
      <c r="F328" s="85">
        <v>8</v>
      </c>
      <c r="G328" s="68"/>
      <c r="H328" s="11">
        <v>0.08</v>
      </c>
      <c r="I328" s="71">
        <f t="shared" si="44"/>
        <v>0</v>
      </c>
      <c r="J328" s="68">
        <f t="shared" si="45"/>
        <v>0</v>
      </c>
      <c r="K328" s="68">
        <f t="shared" si="46"/>
        <v>0</v>
      </c>
      <c r="L328" s="68">
        <f t="shared" si="47"/>
        <v>0</v>
      </c>
      <c r="M328" s="6"/>
    </row>
    <row r="329" spans="1:13" ht="14.25">
      <c r="A329" s="10" t="s">
        <v>666</v>
      </c>
      <c r="B329" s="6" t="s">
        <v>669</v>
      </c>
      <c r="C329" s="6" t="s">
        <v>810</v>
      </c>
      <c r="D329" s="6"/>
      <c r="E329" s="10" t="s">
        <v>538</v>
      </c>
      <c r="F329" s="85">
        <v>15</v>
      </c>
      <c r="G329" s="68"/>
      <c r="H329" s="11">
        <v>0.08</v>
      </c>
      <c r="I329" s="71">
        <f t="shared" si="44"/>
        <v>0</v>
      </c>
      <c r="J329" s="68">
        <f t="shared" si="45"/>
        <v>0</v>
      </c>
      <c r="K329" s="68">
        <f t="shared" si="46"/>
        <v>0</v>
      </c>
      <c r="L329" s="68">
        <f t="shared" si="47"/>
        <v>0</v>
      </c>
      <c r="M329" s="6"/>
    </row>
    <row r="330" spans="1:13" ht="14.25">
      <c r="A330" s="10" t="s">
        <v>74</v>
      </c>
      <c r="B330" s="6" t="s">
        <v>671</v>
      </c>
      <c r="C330" s="6" t="s">
        <v>806</v>
      </c>
      <c r="D330" s="6"/>
      <c r="E330" s="10" t="s">
        <v>538</v>
      </c>
      <c r="F330" s="85">
        <v>7</v>
      </c>
      <c r="G330" s="68"/>
      <c r="H330" s="11">
        <v>0.08</v>
      </c>
      <c r="I330" s="71">
        <f t="shared" si="44"/>
        <v>0</v>
      </c>
      <c r="J330" s="68">
        <f t="shared" si="45"/>
        <v>0</v>
      </c>
      <c r="K330" s="68">
        <f t="shared" si="46"/>
        <v>0</v>
      </c>
      <c r="L330" s="68">
        <f t="shared" si="47"/>
        <v>0</v>
      </c>
      <c r="M330" s="6"/>
    </row>
    <row r="331" spans="1:13" ht="14.25">
      <c r="A331" s="10" t="s">
        <v>668</v>
      </c>
      <c r="B331" s="6" t="s">
        <v>673</v>
      </c>
      <c r="C331" s="6" t="s">
        <v>811</v>
      </c>
      <c r="D331" s="6"/>
      <c r="E331" s="10" t="s">
        <v>538</v>
      </c>
      <c r="F331" s="85">
        <v>15</v>
      </c>
      <c r="G331" s="68"/>
      <c r="H331" s="11">
        <v>0.08</v>
      </c>
      <c r="I331" s="71">
        <f t="shared" si="44"/>
        <v>0</v>
      </c>
      <c r="J331" s="68">
        <f t="shared" si="45"/>
        <v>0</v>
      </c>
      <c r="K331" s="68">
        <f t="shared" si="46"/>
        <v>0</v>
      </c>
      <c r="L331" s="68">
        <f t="shared" si="47"/>
        <v>0</v>
      </c>
      <c r="M331" s="6"/>
    </row>
    <row r="332" spans="1:13" ht="14.25">
      <c r="A332" s="10" t="s">
        <v>670</v>
      </c>
      <c r="B332" s="6" t="s">
        <v>676</v>
      </c>
      <c r="C332" s="6" t="s">
        <v>812</v>
      </c>
      <c r="D332" s="6"/>
      <c r="E332" s="10" t="s">
        <v>538</v>
      </c>
      <c r="F332" s="85">
        <v>5</v>
      </c>
      <c r="G332" s="68"/>
      <c r="H332" s="11">
        <v>0.08</v>
      </c>
      <c r="I332" s="71">
        <f t="shared" si="44"/>
        <v>0</v>
      </c>
      <c r="J332" s="68">
        <f t="shared" si="45"/>
        <v>0</v>
      </c>
      <c r="K332" s="68">
        <f t="shared" si="46"/>
        <v>0</v>
      </c>
      <c r="L332" s="68">
        <f t="shared" si="47"/>
        <v>0</v>
      </c>
      <c r="M332" s="6"/>
    </row>
    <row r="333" spans="1:13" ht="14.25">
      <c r="A333" s="10" t="s">
        <v>672</v>
      </c>
      <c r="B333" s="6" t="s">
        <v>813</v>
      </c>
      <c r="C333" s="6" t="s">
        <v>814</v>
      </c>
      <c r="D333" s="6"/>
      <c r="E333" s="10" t="s">
        <v>538</v>
      </c>
      <c r="F333" s="85">
        <v>2</v>
      </c>
      <c r="G333" s="68"/>
      <c r="H333" s="11">
        <v>0.08</v>
      </c>
      <c r="I333" s="71">
        <f t="shared" si="44"/>
        <v>0</v>
      </c>
      <c r="J333" s="68">
        <f t="shared" si="45"/>
        <v>0</v>
      </c>
      <c r="K333" s="68">
        <f t="shared" si="46"/>
        <v>0</v>
      </c>
      <c r="L333" s="68">
        <f t="shared" si="47"/>
        <v>0</v>
      </c>
      <c r="M333" s="6"/>
    </row>
    <row r="334" spans="1:13" ht="14.25">
      <c r="A334" s="10" t="s">
        <v>75</v>
      </c>
      <c r="B334" s="6" t="s">
        <v>679</v>
      </c>
      <c r="C334" s="6" t="s">
        <v>815</v>
      </c>
      <c r="D334" s="6"/>
      <c r="E334" s="10" t="s">
        <v>538</v>
      </c>
      <c r="F334" s="85">
        <v>7</v>
      </c>
      <c r="G334" s="68"/>
      <c r="H334" s="11">
        <v>0.08</v>
      </c>
      <c r="I334" s="71">
        <f t="shared" si="44"/>
        <v>0</v>
      </c>
      <c r="J334" s="68">
        <f t="shared" si="45"/>
        <v>0</v>
      </c>
      <c r="K334" s="68">
        <f t="shared" si="46"/>
        <v>0</v>
      </c>
      <c r="L334" s="68">
        <f t="shared" si="47"/>
        <v>0</v>
      </c>
      <c r="M334" s="6"/>
    </row>
    <row r="335" spans="1:13" ht="14.25">
      <c r="A335" s="10" t="s">
        <v>675</v>
      </c>
      <c r="B335" s="6" t="s">
        <v>682</v>
      </c>
      <c r="C335" s="6" t="s">
        <v>816</v>
      </c>
      <c r="D335" s="6"/>
      <c r="E335" s="10" t="s">
        <v>538</v>
      </c>
      <c r="F335" s="85">
        <v>10</v>
      </c>
      <c r="G335" s="68"/>
      <c r="H335" s="11">
        <v>0.08</v>
      </c>
      <c r="I335" s="71">
        <f t="shared" si="44"/>
        <v>0</v>
      </c>
      <c r="J335" s="68">
        <f t="shared" si="45"/>
        <v>0</v>
      </c>
      <c r="K335" s="68">
        <f t="shared" si="46"/>
        <v>0</v>
      </c>
      <c r="L335" s="68">
        <f t="shared" si="47"/>
        <v>0</v>
      </c>
      <c r="M335" s="6"/>
    </row>
    <row r="336" spans="1:13" ht="14.25">
      <c r="A336" s="10" t="s">
        <v>677</v>
      </c>
      <c r="B336" s="6" t="s">
        <v>684</v>
      </c>
      <c r="C336" s="6" t="s">
        <v>812</v>
      </c>
      <c r="D336" s="6"/>
      <c r="E336" s="10" t="s">
        <v>538</v>
      </c>
      <c r="F336" s="85">
        <v>4</v>
      </c>
      <c r="G336" s="68"/>
      <c r="H336" s="11">
        <v>0.08</v>
      </c>
      <c r="I336" s="71">
        <f t="shared" si="44"/>
        <v>0</v>
      </c>
      <c r="J336" s="68">
        <f t="shared" si="45"/>
        <v>0</v>
      </c>
      <c r="K336" s="68">
        <f t="shared" si="46"/>
        <v>0</v>
      </c>
      <c r="L336" s="68">
        <f t="shared" si="47"/>
        <v>0</v>
      </c>
      <c r="M336" s="6"/>
    </row>
    <row r="337" spans="1:13" ht="14.25">
      <c r="A337" s="10" t="s">
        <v>76</v>
      </c>
      <c r="B337" s="6" t="s">
        <v>686</v>
      </c>
      <c r="C337" s="6" t="s">
        <v>817</v>
      </c>
      <c r="D337" s="6"/>
      <c r="E337" s="10" t="s">
        <v>538</v>
      </c>
      <c r="F337" s="85">
        <v>4</v>
      </c>
      <c r="G337" s="68"/>
      <c r="H337" s="11">
        <v>0.08</v>
      </c>
      <c r="I337" s="71">
        <f t="shared" si="44"/>
        <v>0</v>
      </c>
      <c r="J337" s="68">
        <f t="shared" si="45"/>
        <v>0</v>
      </c>
      <c r="K337" s="68">
        <f t="shared" si="46"/>
        <v>0</v>
      </c>
      <c r="L337" s="68">
        <f t="shared" si="47"/>
        <v>0</v>
      </c>
      <c r="M337" s="6"/>
    </row>
    <row r="338" spans="1:13" ht="14.25">
      <c r="A338" s="10" t="s">
        <v>678</v>
      </c>
      <c r="B338" s="6" t="s">
        <v>688</v>
      </c>
      <c r="C338" s="6" t="s">
        <v>809</v>
      </c>
      <c r="D338" s="6"/>
      <c r="E338" s="10" t="s">
        <v>538</v>
      </c>
      <c r="F338" s="85">
        <v>4</v>
      </c>
      <c r="G338" s="68"/>
      <c r="H338" s="11">
        <v>0.08</v>
      </c>
      <c r="I338" s="71">
        <f t="shared" si="44"/>
        <v>0</v>
      </c>
      <c r="J338" s="68">
        <f t="shared" si="45"/>
        <v>0</v>
      </c>
      <c r="K338" s="68">
        <f t="shared" si="46"/>
        <v>0</v>
      </c>
      <c r="L338" s="68">
        <f t="shared" si="47"/>
        <v>0</v>
      </c>
      <c r="M338" s="6"/>
    </row>
    <row r="339" spans="1:13" ht="14.25">
      <c r="A339" s="10" t="s">
        <v>77</v>
      </c>
      <c r="B339" s="6" t="s">
        <v>690</v>
      </c>
      <c r="C339" s="6" t="s">
        <v>818</v>
      </c>
      <c r="D339" s="6"/>
      <c r="E339" s="10" t="s">
        <v>538</v>
      </c>
      <c r="F339" s="85">
        <v>7</v>
      </c>
      <c r="G339" s="68"/>
      <c r="H339" s="11">
        <v>0.08</v>
      </c>
      <c r="I339" s="71">
        <f t="shared" si="44"/>
        <v>0</v>
      </c>
      <c r="J339" s="68">
        <f t="shared" si="45"/>
        <v>0</v>
      </c>
      <c r="K339" s="68">
        <f t="shared" si="46"/>
        <v>0</v>
      </c>
      <c r="L339" s="68">
        <f t="shared" si="47"/>
        <v>0</v>
      </c>
      <c r="M339" s="6"/>
    </row>
    <row r="340" spans="1:13" ht="14.25">
      <c r="A340" s="10" t="s">
        <v>681</v>
      </c>
      <c r="B340" s="31" t="s">
        <v>692</v>
      </c>
      <c r="C340" s="6" t="s">
        <v>819</v>
      </c>
      <c r="D340" s="6"/>
      <c r="E340" s="10" t="s">
        <v>538</v>
      </c>
      <c r="F340" s="85">
        <v>8</v>
      </c>
      <c r="G340" s="68"/>
      <c r="H340" s="11">
        <v>0.08</v>
      </c>
      <c r="I340" s="71">
        <f t="shared" si="44"/>
        <v>0</v>
      </c>
      <c r="J340" s="68">
        <f t="shared" si="45"/>
        <v>0</v>
      </c>
      <c r="K340" s="68">
        <f t="shared" si="46"/>
        <v>0</v>
      </c>
      <c r="L340" s="68">
        <f t="shared" si="47"/>
        <v>0</v>
      </c>
      <c r="M340" s="6"/>
    </row>
    <row r="341" spans="1:13" ht="14.25">
      <c r="A341" s="10" t="s">
        <v>683</v>
      </c>
      <c r="B341" s="32" t="s">
        <v>694</v>
      </c>
      <c r="C341" s="6" t="s">
        <v>808</v>
      </c>
      <c r="D341" s="6"/>
      <c r="E341" s="10" t="s">
        <v>538</v>
      </c>
      <c r="F341" s="85">
        <v>20</v>
      </c>
      <c r="G341" s="68"/>
      <c r="H341" s="11">
        <v>0.08</v>
      </c>
      <c r="I341" s="71">
        <f t="shared" si="44"/>
        <v>0</v>
      </c>
      <c r="J341" s="68">
        <f t="shared" si="45"/>
        <v>0</v>
      </c>
      <c r="K341" s="68">
        <f t="shared" si="46"/>
        <v>0</v>
      </c>
      <c r="L341" s="68">
        <f t="shared" si="47"/>
        <v>0</v>
      </c>
      <c r="M341" s="6"/>
    </row>
    <row r="342" spans="1:13" ht="14.25">
      <c r="A342" s="10" t="s">
        <v>685</v>
      </c>
      <c r="B342" s="31" t="s">
        <v>696</v>
      </c>
      <c r="C342" s="6" t="s">
        <v>820</v>
      </c>
      <c r="D342" s="6"/>
      <c r="E342" s="10" t="s">
        <v>538</v>
      </c>
      <c r="F342" s="85">
        <v>5</v>
      </c>
      <c r="G342" s="68"/>
      <c r="H342" s="11">
        <v>0.08</v>
      </c>
      <c r="I342" s="71">
        <f t="shared" si="44"/>
        <v>0</v>
      </c>
      <c r="J342" s="68">
        <f t="shared" si="45"/>
        <v>0</v>
      </c>
      <c r="K342" s="68">
        <f t="shared" si="46"/>
        <v>0</v>
      </c>
      <c r="L342" s="68">
        <f t="shared" si="47"/>
        <v>0</v>
      </c>
      <c r="M342" s="6"/>
    </row>
    <row r="343" spans="1:13" ht="14.25">
      <c r="A343" s="10" t="s">
        <v>687</v>
      </c>
      <c r="B343" s="6" t="s">
        <v>698</v>
      </c>
      <c r="C343" s="6" t="s">
        <v>821</v>
      </c>
      <c r="D343" s="6"/>
      <c r="E343" s="10" t="s">
        <v>538</v>
      </c>
      <c r="F343" s="85">
        <v>5</v>
      </c>
      <c r="G343" s="68"/>
      <c r="H343" s="11">
        <v>0.08</v>
      </c>
      <c r="I343" s="71">
        <f t="shared" si="44"/>
        <v>0</v>
      </c>
      <c r="J343" s="68">
        <f t="shared" si="45"/>
        <v>0</v>
      </c>
      <c r="K343" s="68">
        <f t="shared" si="46"/>
        <v>0</v>
      </c>
      <c r="L343" s="68">
        <f t="shared" si="47"/>
        <v>0</v>
      </c>
      <c r="M343" s="6"/>
    </row>
    <row r="344" spans="1:13" ht="14.25">
      <c r="A344" s="10" t="s">
        <v>78</v>
      </c>
      <c r="B344" s="6" t="s">
        <v>822</v>
      </c>
      <c r="C344" s="6" t="s">
        <v>806</v>
      </c>
      <c r="D344" s="6"/>
      <c r="E344" s="10" t="s">
        <v>538</v>
      </c>
      <c r="F344" s="85">
        <v>3</v>
      </c>
      <c r="G344" s="68"/>
      <c r="H344" s="11">
        <v>0.08</v>
      </c>
      <c r="I344" s="71">
        <f t="shared" si="44"/>
        <v>0</v>
      </c>
      <c r="J344" s="68">
        <f t="shared" si="45"/>
        <v>0</v>
      </c>
      <c r="K344" s="68">
        <f t="shared" si="46"/>
        <v>0</v>
      </c>
      <c r="L344" s="68">
        <f t="shared" si="47"/>
        <v>0</v>
      </c>
      <c r="M344" s="6"/>
    </row>
    <row r="345" spans="1:13" ht="14.25">
      <c r="A345" s="10" t="s">
        <v>689</v>
      </c>
      <c r="B345" s="6" t="s">
        <v>823</v>
      </c>
      <c r="C345" s="6" t="s">
        <v>824</v>
      </c>
      <c r="D345" s="6"/>
      <c r="E345" s="10" t="s">
        <v>538</v>
      </c>
      <c r="F345" s="85">
        <v>2</v>
      </c>
      <c r="G345" s="68"/>
      <c r="H345" s="11">
        <v>0.08</v>
      </c>
      <c r="I345" s="71">
        <f t="shared" si="44"/>
        <v>0</v>
      </c>
      <c r="J345" s="68">
        <f t="shared" si="45"/>
        <v>0</v>
      </c>
      <c r="K345" s="68">
        <f t="shared" si="46"/>
        <v>0</v>
      </c>
      <c r="L345" s="68">
        <f t="shared" si="47"/>
        <v>0</v>
      </c>
      <c r="M345" s="6"/>
    </row>
    <row r="346" spans="1:13" ht="14.25">
      <c r="A346" s="10" t="s">
        <v>691</v>
      </c>
      <c r="B346" s="6" t="s">
        <v>680</v>
      </c>
      <c r="C346" s="6" t="s">
        <v>812</v>
      </c>
      <c r="D346" s="6"/>
      <c r="E346" s="10" t="s">
        <v>538</v>
      </c>
      <c r="F346" s="85">
        <v>3</v>
      </c>
      <c r="G346" s="68"/>
      <c r="H346" s="11">
        <v>0.08</v>
      </c>
      <c r="I346" s="71">
        <f t="shared" si="44"/>
        <v>0</v>
      </c>
      <c r="J346" s="68">
        <f t="shared" si="45"/>
        <v>0</v>
      </c>
      <c r="K346" s="68">
        <f t="shared" si="46"/>
        <v>0</v>
      </c>
      <c r="L346" s="68">
        <f t="shared" si="47"/>
        <v>0</v>
      </c>
      <c r="M346" s="6"/>
    </row>
    <row r="347" spans="1:13" ht="14.25">
      <c r="A347" s="10" t="s">
        <v>693</v>
      </c>
      <c r="B347" s="6" t="s">
        <v>825</v>
      </c>
      <c r="C347" s="6" t="s">
        <v>826</v>
      </c>
      <c r="D347" s="6"/>
      <c r="E347" s="10" t="s">
        <v>538</v>
      </c>
      <c r="F347" s="85">
        <v>4</v>
      </c>
      <c r="G347" s="68"/>
      <c r="H347" s="11">
        <v>0.08</v>
      </c>
      <c r="I347" s="71">
        <f t="shared" si="44"/>
        <v>0</v>
      </c>
      <c r="J347" s="68">
        <f t="shared" si="45"/>
        <v>0</v>
      </c>
      <c r="K347" s="68">
        <f t="shared" si="46"/>
        <v>0</v>
      </c>
      <c r="L347" s="68">
        <f t="shared" si="47"/>
        <v>0</v>
      </c>
      <c r="M347" s="6"/>
    </row>
    <row r="348" spans="1:13" ht="14.25">
      <c r="A348" s="10" t="s">
        <v>79</v>
      </c>
      <c r="B348" s="6" t="s">
        <v>674</v>
      </c>
      <c r="C348" s="6" t="s">
        <v>827</v>
      </c>
      <c r="D348" s="6"/>
      <c r="E348" s="10" t="s">
        <v>538</v>
      </c>
      <c r="F348" s="85">
        <v>5</v>
      </c>
      <c r="G348" s="68"/>
      <c r="H348" s="11">
        <v>0.08</v>
      </c>
      <c r="I348" s="71">
        <f t="shared" si="44"/>
        <v>0</v>
      </c>
      <c r="J348" s="68">
        <f t="shared" si="45"/>
        <v>0</v>
      </c>
      <c r="K348" s="68">
        <f t="shared" si="46"/>
        <v>0</v>
      </c>
      <c r="L348" s="68">
        <f t="shared" si="47"/>
        <v>0</v>
      </c>
      <c r="M348" s="6"/>
    </row>
    <row r="349" spans="1:13" ht="14.25">
      <c r="A349" s="10" t="s">
        <v>695</v>
      </c>
      <c r="B349" s="6" t="s">
        <v>828</v>
      </c>
      <c r="C349" s="6" t="s">
        <v>829</v>
      </c>
      <c r="D349" s="6"/>
      <c r="E349" s="10" t="s">
        <v>538</v>
      </c>
      <c r="F349" s="85">
        <v>2</v>
      </c>
      <c r="G349" s="68"/>
      <c r="H349" s="11">
        <v>0.08</v>
      </c>
      <c r="I349" s="71">
        <f t="shared" si="44"/>
        <v>0</v>
      </c>
      <c r="J349" s="68">
        <f t="shared" si="45"/>
        <v>0</v>
      </c>
      <c r="K349" s="68">
        <f t="shared" si="46"/>
        <v>0</v>
      </c>
      <c r="L349" s="68">
        <f t="shared" si="47"/>
        <v>0</v>
      </c>
      <c r="M349" s="6"/>
    </row>
    <row r="350" spans="1:13" ht="14.25">
      <c r="A350" s="10" t="s">
        <v>697</v>
      </c>
      <c r="B350" s="6" t="s">
        <v>700</v>
      </c>
      <c r="C350" s="6" t="s">
        <v>0</v>
      </c>
      <c r="D350" s="6"/>
      <c r="E350" s="10" t="s">
        <v>538</v>
      </c>
      <c r="F350" s="85">
        <v>3</v>
      </c>
      <c r="G350" s="68"/>
      <c r="H350" s="11">
        <v>0.08</v>
      </c>
      <c r="I350" s="71">
        <f t="shared" si="44"/>
        <v>0</v>
      </c>
      <c r="J350" s="68">
        <f t="shared" si="45"/>
        <v>0</v>
      </c>
      <c r="K350" s="68">
        <f t="shared" si="46"/>
        <v>0</v>
      </c>
      <c r="L350" s="68">
        <f t="shared" si="47"/>
        <v>0</v>
      </c>
      <c r="M350" s="6"/>
    </row>
    <row r="351" spans="1:13" ht="14.25">
      <c r="A351" s="10" t="s">
        <v>699</v>
      </c>
      <c r="B351" s="6" t="s">
        <v>1</v>
      </c>
      <c r="C351" s="6" t="s">
        <v>2</v>
      </c>
      <c r="D351" s="6"/>
      <c r="E351" s="10" t="s">
        <v>538</v>
      </c>
      <c r="F351" s="85">
        <v>2</v>
      </c>
      <c r="G351" s="68"/>
      <c r="H351" s="11">
        <v>0.08</v>
      </c>
      <c r="I351" s="71">
        <f t="shared" si="44"/>
        <v>0</v>
      </c>
      <c r="J351" s="68">
        <f t="shared" si="45"/>
        <v>0</v>
      </c>
      <c r="K351" s="68">
        <f t="shared" si="46"/>
        <v>0</v>
      </c>
      <c r="L351" s="68">
        <f t="shared" si="47"/>
        <v>0</v>
      </c>
      <c r="M351" s="6"/>
    </row>
    <row r="352" spans="1:13" ht="14.25">
      <c r="A352" s="10" t="s">
        <v>701</v>
      </c>
      <c r="B352" s="6" t="s">
        <v>3</v>
      </c>
      <c r="C352" s="6" t="s">
        <v>4</v>
      </c>
      <c r="D352" s="6"/>
      <c r="E352" s="10" t="s">
        <v>538</v>
      </c>
      <c r="F352" s="85">
        <v>2</v>
      </c>
      <c r="G352" s="68"/>
      <c r="H352" s="11">
        <v>0.08</v>
      </c>
      <c r="I352" s="71">
        <f t="shared" si="44"/>
        <v>0</v>
      </c>
      <c r="J352" s="68">
        <f t="shared" si="45"/>
        <v>0</v>
      </c>
      <c r="K352" s="68">
        <f t="shared" si="46"/>
        <v>0</v>
      </c>
      <c r="L352" s="68">
        <f t="shared" si="47"/>
        <v>0</v>
      </c>
      <c r="M352" s="6"/>
    </row>
    <row r="353" spans="1:13" ht="14.25">
      <c r="A353" s="10" t="s">
        <v>702</v>
      </c>
      <c r="B353" s="6" t="s">
        <v>5</v>
      </c>
      <c r="C353" s="6" t="s">
        <v>6</v>
      </c>
      <c r="D353" s="6"/>
      <c r="E353" s="10" t="s">
        <v>538</v>
      </c>
      <c r="F353" s="85">
        <v>2</v>
      </c>
      <c r="G353" s="68"/>
      <c r="H353" s="11">
        <v>0.08</v>
      </c>
      <c r="I353" s="71">
        <f t="shared" si="44"/>
        <v>0</v>
      </c>
      <c r="J353" s="68">
        <f t="shared" si="45"/>
        <v>0</v>
      </c>
      <c r="K353" s="68">
        <f t="shared" si="46"/>
        <v>0</v>
      </c>
      <c r="L353" s="68">
        <f t="shared" si="47"/>
        <v>0</v>
      </c>
      <c r="M353" s="6"/>
    </row>
    <row r="354" spans="1:13" ht="14.25">
      <c r="A354" s="10">
        <v>31</v>
      </c>
      <c r="B354" s="6" t="s">
        <v>125</v>
      </c>
      <c r="C354" s="6" t="s">
        <v>126</v>
      </c>
      <c r="D354" s="6"/>
      <c r="E354" s="10" t="s">
        <v>538</v>
      </c>
      <c r="F354" s="85">
        <v>1</v>
      </c>
      <c r="G354" s="68"/>
      <c r="H354" s="11">
        <v>0.08</v>
      </c>
      <c r="I354" s="71">
        <f t="shared" si="44"/>
        <v>0</v>
      </c>
      <c r="J354" s="68">
        <f t="shared" si="45"/>
        <v>0</v>
      </c>
      <c r="K354" s="68">
        <f t="shared" si="46"/>
        <v>0</v>
      </c>
      <c r="L354" s="68">
        <f t="shared" si="47"/>
        <v>0</v>
      </c>
      <c r="M354" s="6"/>
    </row>
    <row r="355" spans="1:13" ht="14.25">
      <c r="A355" s="10">
        <v>32</v>
      </c>
      <c r="B355" s="6" t="s">
        <v>130</v>
      </c>
      <c r="C355" s="6" t="s">
        <v>127</v>
      </c>
      <c r="D355" s="6"/>
      <c r="E355" s="10" t="s">
        <v>538</v>
      </c>
      <c r="F355" s="85">
        <v>8</v>
      </c>
      <c r="G355" s="68"/>
      <c r="H355" s="11">
        <v>0.08</v>
      </c>
      <c r="I355" s="71">
        <f t="shared" si="44"/>
        <v>0</v>
      </c>
      <c r="J355" s="68">
        <f t="shared" si="45"/>
        <v>0</v>
      </c>
      <c r="K355" s="68">
        <f t="shared" si="46"/>
        <v>0</v>
      </c>
      <c r="L355" s="68">
        <f t="shared" si="47"/>
        <v>0</v>
      </c>
      <c r="M355" s="6"/>
    </row>
    <row r="356" spans="1:13" ht="14.25">
      <c r="A356" s="10">
        <v>33</v>
      </c>
      <c r="B356" s="6" t="s">
        <v>129</v>
      </c>
      <c r="C356" s="6"/>
      <c r="D356" s="6"/>
      <c r="E356" s="10" t="s">
        <v>538</v>
      </c>
      <c r="F356" s="85">
        <v>4</v>
      </c>
      <c r="G356" s="68"/>
      <c r="H356" s="11">
        <v>0.08</v>
      </c>
      <c r="I356" s="71">
        <f t="shared" si="44"/>
        <v>0</v>
      </c>
      <c r="J356" s="68">
        <f t="shared" si="45"/>
        <v>0</v>
      </c>
      <c r="K356" s="68">
        <f t="shared" si="46"/>
        <v>0</v>
      </c>
      <c r="L356" s="68">
        <f t="shared" si="47"/>
        <v>0</v>
      </c>
      <c r="M356" s="6"/>
    </row>
    <row r="357" spans="1:13" ht="14.25">
      <c r="A357" s="10">
        <v>34</v>
      </c>
      <c r="B357" s="6" t="s">
        <v>131</v>
      </c>
      <c r="C357" s="6"/>
      <c r="D357" s="6"/>
      <c r="E357" s="10" t="s">
        <v>538</v>
      </c>
      <c r="F357" s="85">
        <v>12</v>
      </c>
      <c r="G357" s="68"/>
      <c r="H357" s="11">
        <v>0.08</v>
      </c>
      <c r="I357" s="71">
        <f t="shared" si="44"/>
        <v>0</v>
      </c>
      <c r="J357" s="68">
        <f t="shared" si="45"/>
        <v>0</v>
      </c>
      <c r="K357" s="68">
        <f t="shared" si="46"/>
        <v>0</v>
      </c>
      <c r="L357" s="68">
        <f t="shared" si="47"/>
        <v>0</v>
      </c>
      <c r="M357" s="6"/>
    </row>
    <row r="358" spans="1:13" ht="14.25">
      <c r="A358" s="10">
        <v>35</v>
      </c>
      <c r="B358" s="6" t="s">
        <v>128</v>
      </c>
      <c r="C358" s="6"/>
      <c r="D358" s="6"/>
      <c r="E358" s="10" t="s">
        <v>538</v>
      </c>
      <c r="F358" s="85">
        <v>3</v>
      </c>
      <c r="G358" s="68"/>
      <c r="H358" s="11">
        <v>0.08</v>
      </c>
      <c r="I358" s="71">
        <f t="shared" si="44"/>
        <v>0</v>
      </c>
      <c r="J358" s="68">
        <f t="shared" si="45"/>
        <v>0</v>
      </c>
      <c r="K358" s="68">
        <f t="shared" si="46"/>
        <v>0</v>
      </c>
      <c r="L358" s="68">
        <f t="shared" si="47"/>
        <v>0</v>
      </c>
      <c r="M358" s="6"/>
    </row>
    <row r="359" spans="1:13" ht="14.25">
      <c r="A359" s="10">
        <v>36</v>
      </c>
      <c r="B359" s="6" t="s">
        <v>7</v>
      </c>
      <c r="C359" s="6" t="s">
        <v>8</v>
      </c>
      <c r="D359" s="6"/>
      <c r="E359" s="10" t="s">
        <v>538</v>
      </c>
      <c r="F359" s="85">
        <v>3</v>
      </c>
      <c r="G359" s="68"/>
      <c r="H359" s="11">
        <v>0.08</v>
      </c>
      <c r="I359" s="71">
        <f t="shared" si="44"/>
        <v>0</v>
      </c>
      <c r="J359" s="68">
        <f t="shared" si="45"/>
        <v>0</v>
      </c>
      <c r="K359" s="68">
        <f t="shared" si="46"/>
        <v>0</v>
      </c>
      <c r="L359" s="68">
        <f t="shared" si="47"/>
        <v>0</v>
      </c>
      <c r="M359" s="6"/>
    </row>
    <row r="360" spans="1:13" ht="14.25">
      <c r="A360" s="10">
        <v>37</v>
      </c>
      <c r="B360" s="6" t="s">
        <v>9</v>
      </c>
      <c r="C360" s="6"/>
      <c r="D360" s="6"/>
      <c r="E360" s="10" t="s">
        <v>414</v>
      </c>
      <c r="F360" s="85">
        <v>2</v>
      </c>
      <c r="G360" s="68"/>
      <c r="H360" s="11">
        <v>0.08</v>
      </c>
      <c r="I360" s="71">
        <f t="shared" si="44"/>
        <v>0</v>
      </c>
      <c r="J360" s="68">
        <f t="shared" si="45"/>
        <v>0</v>
      </c>
      <c r="K360" s="68">
        <f t="shared" si="46"/>
        <v>0</v>
      </c>
      <c r="L360" s="68">
        <f t="shared" si="47"/>
        <v>0</v>
      </c>
      <c r="M360" s="6"/>
    </row>
    <row r="361" spans="1:13" ht="14.25">
      <c r="A361" s="10">
        <v>38</v>
      </c>
      <c r="B361" s="6" t="s">
        <v>10</v>
      </c>
      <c r="C361" s="6"/>
      <c r="D361" s="6"/>
      <c r="E361" s="10" t="s">
        <v>414</v>
      </c>
      <c r="F361" s="85">
        <v>2</v>
      </c>
      <c r="G361" s="68"/>
      <c r="H361" s="11">
        <v>0.08</v>
      </c>
      <c r="I361" s="71">
        <f t="shared" si="44"/>
        <v>0</v>
      </c>
      <c r="J361" s="68">
        <f t="shared" si="45"/>
        <v>0</v>
      </c>
      <c r="K361" s="68">
        <f t="shared" si="46"/>
        <v>0</v>
      </c>
      <c r="L361" s="68">
        <f t="shared" si="47"/>
        <v>0</v>
      </c>
      <c r="M361" s="6"/>
    </row>
    <row r="362" spans="1:13" ht="14.25">
      <c r="A362" s="10">
        <v>39</v>
      </c>
      <c r="B362" s="6" t="s">
        <v>11</v>
      </c>
      <c r="C362" s="6" t="s">
        <v>12</v>
      </c>
      <c r="D362" s="6"/>
      <c r="E362" s="10" t="s">
        <v>538</v>
      </c>
      <c r="F362" s="85">
        <v>2</v>
      </c>
      <c r="G362" s="68"/>
      <c r="H362" s="11">
        <v>0.08</v>
      </c>
      <c r="I362" s="71">
        <f t="shared" si="44"/>
        <v>0</v>
      </c>
      <c r="J362" s="68">
        <f t="shared" si="45"/>
        <v>0</v>
      </c>
      <c r="K362" s="68">
        <f t="shared" si="46"/>
        <v>0</v>
      </c>
      <c r="L362" s="68">
        <f t="shared" si="47"/>
        <v>0</v>
      </c>
      <c r="M362" s="6"/>
    </row>
    <row r="363" spans="1:13" ht="14.25">
      <c r="A363" s="10">
        <v>40</v>
      </c>
      <c r="B363" s="6" t="s">
        <v>13</v>
      </c>
      <c r="C363" s="6" t="s">
        <v>14</v>
      </c>
      <c r="D363" s="6"/>
      <c r="E363" s="10" t="s">
        <v>538</v>
      </c>
      <c r="F363" s="85">
        <v>2</v>
      </c>
      <c r="G363" s="68"/>
      <c r="H363" s="11">
        <v>0.08</v>
      </c>
      <c r="I363" s="71">
        <f t="shared" si="44"/>
        <v>0</v>
      </c>
      <c r="J363" s="68">
        <f t="shared" si="45"/>
        <v>0</v>
      </c>
      <c r="K363" s="68">
        <f t="shared" si="46"/>
        <v>0</v>
      </c>
      <c r="L363" s="68">
        <f t="shared" si="47"/>
        <v>0</v>
      </c>
      <c r="M363" s="6"/>
    </row>
    <row r="364" spans="1:13" ht="14.25">
      <c r="A364" s="10">
        <v>41</v>
      </c>
      <c r="B364" s="6" t="s">
        <v>15</v>
      </c>
      <c r="C364" s="6"/>
      <c r="D364" s="6"/>
      <c r="E364" s="10" t="s">
        <v>414</v>
      </c>
      <c r="F364" s="85">
        <v>3</v>
      </c>
      <c r="G364" s="68"/>
      <c r="H364" s="11">
        <v>0.08</v>
      </c>
      <c r="I364" s="71">
        <f t="shared" si="44"/>
        <v>0</v>
      </c>
      <c r="J364" s="68">
        <f t="shared" si="45"/>
        <v>0</v>
      </c>
      <c r="K364" s="68">
        <f t="shared" si="46"/>
        <v>0</v>
      </c>
      <c r="L364" s="68">
        <f t="shared" si="47"/>
        <v>0</v>
      </c>
      <c r="M364" s="6"/>
    </row>
    <row r="365" spans="1:13" ht="14.25">
      <c r="A365" s="10">
        <v>42</v>
      </c>
      <c r="B365" s="6" t="s">
        <v>16</v>
      </c>
      <c r="C365" s="6" t="s">
        <v>17</v>
      </c>
      <c r="D365" s="6"/>
      <c r="E365" s="10" t="s">
        <v>538</v>
      </c>
      <c r="F365" s="85">
        <v>2</v>
      </c>
      <c r="G365" s="68"/>
      <c r="H365" s="11">
        <v>0.08</v>
      </c>
      <c r="I365" s="71">
        <f t="shared" si="44"/>
        <v>0</v>
      </c>
      <c r="J365" s="68">
        <f t="shared" si="45"/>
        <v>0</v>
      </c>
      <c r="K365" s="68">
        <f t="shared" si="46"/>
        <v>0</v>
      </c>
      <c r="L365" s="68">
        <f t="shared" si="47"/>
        <v>0</v>
      </c>
      <c r="M365" s="6"/>
    </row>
    <row r="366" spans="1:13" ht="14.25">
      <c r="A366" s="10">
        <v>43</v>
      </c>
      <c r="B366" s="6" t="s">
        <v>18</v>
      </c>
      <c r="C366" s="6" t="s">
        <v>19</v>
      </c>
      <c r="D366" s="6"/>
      <c r="E366" s="10" t="s">
        <v>538</v>
      </c>
      <c r="F366" s="85">
        <v>2</v>
      </c>
      <c r="G366" s="68"/>
      <c r="H366" s="11">
        <v>0.08</v>
      </c>
      <c r="I366" s="71">
        <f t="shared" si="44"/>
        <v>0</v>
      </c>
      <c r="J366" s="68">
        <f t="shared" si="45"/>
        <v>0</v>
      </c>
      <c r="K366" s="68">
        <f t="shared" si="46"/>
        <v>0</v>
      </c>
      <c r="L366" s="68">
        <f t="shared" si="47"/>
        <v>0</v>
      </c>
      <c r="M366" s="6"/>
    </row>
    <row r="367" spans="1:13" ht="14.25">
      <c r="A367" s="10">
        <v>44</v>
      </c>
      <c r="B367" s="6" t="s">
        <v>20</v>
      </c>
      <c r="C367" s="6" t="s">
        <v>8</v>
      </c>
      <c r="D367" s="6"/>
      <c r="E367" s="10" t="s">
        <v>538</v>
      </c>
      <c r="F367" s="85">
        <v>3</v>
      </c>
      <c r="G367" s="68"/>
      <c r="H367" s="11">
        <v>0.08</v>
      </c>
      <c r="I367" s="71">
        <f t="shared" si="44"/>
        <v>0</v>
      </c>
      <c r="J367" s="68">
        <f t="shared" si="45"/>
        <v>0</v>
      </c>
      <c r="K367" s="68">
        <f t="shared" si="46"/>
        <v>0</v>
      </c>
      <c r="L367" s="68">
        <f t="shared" si="47"/>
        <v>0</v>
      </c>
      <c r="M367" s="6"/>
    </row>
    <row r="368" spans="1:13" ht="14.25">
      <c r="A368" s="10">
        <v>45</v>
      </c>
      <c r="B368" s="6" t="s">
        <v>21</v>
      </c>
      <c r="C368" s="6" t="s">
        <v>8</v>
      </c>
      <c r="D368" s="6"/>
      <c r="E368" s="10" t="s">
        <v>538</v>
      </c>
      <c r="F368" s="85">
        <v>3</v>
      </c>
      <c r="G368" s="68"/>
      <c r="H368" s="11">
        <v>0.08</v>
      </c>
      <c r="I368" s="71">
        <f t="shared" si="44"/>
        <v>0</v>
      </c>
      <c r="J368" s="68">
        <f t="shared" si="45"/>
        <v>0</v>
      </c>
      <c r="K368" s="68">
        <f t="shared" si="46"/>
        <v>0</v>
      </c>
      <c r="L368" s="68">
        <f t="shared" si="47"/>
        <v>0</v>
      </c>
      <c r="M368" s="6"/>
    </row>
    <row r="369" spans="1:13" ht="14.25">
      <c r="A369" s="10">
        <v>46</v>
      </c>
      <c r="B369" s="6" t="s">
        <v>71</v>
      </c>
      <c r="C369" s="6" t="s">
        <v>22</v>
      </c>
      <c r="D369" s="6"/>
      <c r="E369" s="10" t="s">
        <v>538</v>
      </c>
      <c r="F369" s="85">
        <v>3</v>
      </c>
      <c r="G369" s="68"/>
      <c r="H369" s="11">
        <v>0.08</v>
      </c>
      <c r="I369" s="71">
        <f t="shared" si="44"/>
        <v>0</v>
      </c>
      <c r="J369" s="68">
        <f t="shared" si="45"/>
        <v>0</v>
      </c>
      <c r="K369" s="68">
        <f t="shared" si="46"/>
        <v>0</v>
      </c>
      <c r="L369" s="68">
        <f t="shared" si="47"/>
        <v>0</v>
      </c>
      <c r="M369" s="6"/>
    </row>
    <row r="370" spans="1:13" ht="14.25">
      <c r="A370" s="10">
        <v>47</v>
      </c>
      <c r="B370" s="6" t="s">
        <v>72</v>
      </c>
      <c r="C370" s="6" t="s">
        <v>22</v>
      </c>
      <c r="D370" s="6"/>
      <c r="E370" s="10" t="s">
        <v>538</v>
      </c>
      <c r="F370" s="85">
        <v>3</v>
      </c>
      <c r="G370" s="68"/>
      <c r="H370" s="11">
        <v>0.08</v>
      </c>
      <c r="I370" s="71">
        <f t="shared" si="44"/>
        <v>0</v>
      </c>
      <c r="J370" s="68">
        <f t="shared" si="45"/>
        <v>0</v>
      </c>
      <c r="K370" s="68">
        <f t="shared" si="46"/>
        <v>0</v>
      </c>
      <c r="L370" s="68">
        <f t="shared" si="47"/>
        <v>0</v>
      </c>
      <c r="M370" s="6"/>
    </row>
    <row r="371" spans="1:13" ht="14.25">
      <c r="A371" s="10">
        <v>48</v>
      </c>
      <c r="B371" s="6" t="s">
        <v>703</v>
      </c>
      <c r="C371" s="6" t="s">
        <v>23</v>
      </c>
      <c r="D371" s="6"/>
      <c r="E371" s="10" t="s">
        <v>538</v>
      </c>
      <c r="F371" s="85">
        <v>3</v>
      </c>
      <c r="G371" s="68"/>
      <c r="H371" s="11">
        <v>0.08</v>
      </c>
      <c r="I371" s="71">
        <f t="shared" si="44"/>
        <v>0</v>
      </c>
      <c r="J371" s="68">
        <f t="shared" si="45"/>
        <v>0</v>
      </c>
      <c r="K371" s="68">
        <f t="shared" si="46"/>
        <v>0</v>
      </c>
      <c r="L371" s="68">
        <f t="shared" si="47"/>
        <v>0</v>
      </c>
      <c r="M371" s="6"/>
    </row>
    <row r="372" spans="1:13" ht="14.25">
      <c r="A372" s="10">
        <v>49</v>
      </c>
      <c r="B372" s="6" t="s">
        <v>24</v>
      </c>
      <c r="C372" s="6" t="s">
        <v>23</v>
      </c>
      <c r="D372" s="6"/>
      <c r="E372" s="10" t="s">
        <v>538</v>
      </c>
      <c r="F372" s="85">
        <v>3</v>
      </c>
      <c r="G372" s="68"/>
      <c r="H372" s="11">
        <v>0.08</v>
      </c>
      <c r="I372" s="71">
        <f t="shared" si="44"/>
        <v>0</v>
      </c>
      <c r="J372" s="68">
        <f t="shared" si="45"/>
        <v>0</v>
      </c>
      <c r="K372" s="68">
        <f t="shared" si="46"/>
        <v>0</v>
      </c>
      <c r="L372" s="68">
        <f t="shared" si="47"/>
        <v>0</v>
      </c>
      <c r="M372" s="6"/>
    </row>
    <row r="373" spans="1:13" ht="14.25">
      <c r="A373" s="10">
        <v>50</v>
      </c>
      <c r="B373" s="6" t="s">
        <v>25</v>
      </c>
      <c r="C373" s="6"/>
      <c r="D373" s="6"/>
      <c r="E373" s="10" t="s">
        <v>414</v>
      </c>
      <c r="F373" s="85">
        <v>2</v>
      </c>
      <c r="G373" s="68"/>
      <c r="H373" s="11">
        <v>0.08</v>
      </c>
      <c r="I373" s="71">
        <f t="shared" si="44"/>
        <v>0</v>
      </c>
      <c r="J373" s="68">
        <f t="shared" si="45"/>
        <v>0</v>
      </c>
      <c r="K373" s="68">
        <f t="shared" si="46"/>
        <v>0</v>
      </c>
      <c r="L373" s="68">
        <f t="shared" si="47"/>
        <v>0</v>
      </c>
      <c r="M373" s="6"/>
    </row>
    <row r="374" spans="1:13" ht="14.25">
      <c r="A374" s="10">
        <v>51</v>
      </c>
      <c r="B374" s="6" t="s">
        <v>26</v>
      </c>
      <c r="C374" s="6"/>
      <c r="D374" s="6"/>
      <c r="E374" s="10" t="s">
        <v>414</v>
      </c>
      <c r="F374" s="85">
        <v>3</v>
      </c>
      <c r="G374" s="68"/>
      <c r="H374" s="11">
        <v>0.08</v>
      </c>
      <c r="I374" s="71">
        <f t="shared" si="44"/>
        <v>0</v>
      </c>
      <c r="J374" s="68">
        <f t="shared" si="45"/>
        <v>0</v>
      </c>
      <c r="K374" s="68">
        <f t="shared" si="46"/>
        <v>0</v>
      </c>
      <c r="L374" s="68">
        <f t="shared" si="47"/>
        <v>0</v>
      </c>
      <c r="M374" s="6"/>
    </row>
    <row r="375" spans="1:13" ht="14.25">
      <c r="A375" s="10">
        <v>52</v>
      </c>
      <c r="B375" s="6" t="s">
        <v>27</v>
      </c>
      <c r="C375" s="6" t="s">
        <v>17</v>
      </c>
      <c r="D375" s="6"/>
      <c r="E375" s="10" t="s">
        <v>538</v>
      </c>
      <c r="F375" s="85">
        <v>3</v>
      </c>
      <c r="G375" s="68"/>
      <c r="H375" s="11">
        <v>0.08</v>
      </c>
      <c r="I375" s="71">
        <f t="shared" si="44"/>
        <v>0</v>
      </c>
      <c r="J375" s="68">
        <f t="shared" si="45"/>
        <v>0</v>
      </c>
      <c r="K375" s="68">
        <f t="shared" si="46"/>
        <v>0</v>
      </c>
      <c r="L375" s="68">
        <f t="shared" si="47"/>
        <v>0</v>
      </c>
      <c r="M375" s="6"/>
    </row>
    <row r="376" spans="1:13" ht="14.25">
      <c r="A376" s="10">
        <v>53</v>
      </c>
      <c r="B376" s="6" t="s">
        <v>28</v>
      </c>
      <c r="C376" s="6" t="s">
        <v>17</v>
      </c>
      <c r="D376" s="6"/>
      <c r="E376" s="10" t="s">
        <v>538</v>
      </c>
      <c r="F376" s="85">
        <v>3</v>
      </c>
      <c r="G376" s="68"/>
      <c r="H376" s="11">
        <v>0.08</v>
      </c>
      <c r="I376" s="71">
        <f t="shared" si="44"/>
        <v>0</v>
      </c>
      <c r="J376" s="68">
        <f t="shared" si="45"/>
        <v>0</v>
      </c>
      <c r="K376" s="68">
        <f t="shared" si="46"/>
        <v>0</v>
      </c>
      <c r="L376" s="68">
        <f t="shared" si="47"/>
        <v>0</v>
      </c>
      <c r="M376" s="6"/>
    </row>
    <row r="377" spans="1:13" ht="14.25">
      <c r="A377" s="10">
        <v>54</v>
      </c>
      <c r="B377" s="6" t="s">
        <v>704</v>
      </c>
      <c r="C377" s="6" t="s">
        <v>29</v>
      </c>
      <c r="D377" s="6"/>
      <c r="E377" s="10" t="s">
        <v>538</v>
      </c>
      <c r="F377" s="85">
        <v>6</v>
      </c>
      <c r="G377" s="68"/>
      <c r="H377" s="11">
        <v>0.08</v>
      </c>
      <c r="I377" s="71">
        <f t="shared" si="44"/>
        <v>0</v>
      </c>
      <c r="J377" s="68">
        <f t="shared" si="45"/>
        <v>0</v>
      </c>
      <c r="K377" s="68">
        <f t="shared" si="46"/>
        <v>0</v>
      </c>
      <c r="L377" s="68">
        <f t="shared" si="47"/>
        <v>0</v>
      </c>
      <c r="M377" s="6"/>
    </row>
    <row r="378" spans="1:13" ht="14.25">
      <c r="A378" s="10">
        <v>55</v>
      </c>
      <c r="B378" s="6" t="s">
        <v>705</v>
      </c>
      <c r="C378" s="6" t="s">
        <v>29</v>
      </c>
      <c r="D378" s="6"/>
      <c r="E378" s="10" t="s">
        <v>538</v>
      </c>
      <c r="F378" s="85">
        <v>6</v>
      </c>
      <c r="G378" s="68"/>
      <c r="H378" s="11">
        <v>0.08</v>
      </c>
      <c r="I378" s="71">
        <f t="shared" si="44"/>
        <v>0</v>
      </c>
      <c r="J378" s="68">
        <f t="shared" si="45"/>
        <v>0</v>
      </c>
      <c r="K378" s="68">
        <f t="shared" si="46"/>
        <v>0</v>
      </c>
      <c r="L378" s="68">
        <f t="shared" si="47"/>
        <v>0</v>
      </c>
      <c r="M378" s="6"/>
    </row>
    <row r="379" spans="1:13" ht="14.25">
      <c r="A379" s="10">
        <v>56</v>
      </c>
      <c r="B379" s="6" t="s">
        <v>30</v>
      </c>
      <c r="C379" s="6" t="s">
        <v>31</v>
      </c>
      <c r="D379" s="6"/>
      <c r="E379" s="10" t="s">
        <v>538</v>
      </c>
      <c r="F379" s="85">
        <v>3</v>
      </c>
      <c r="G379" s="68"/>
      <c r="H379" s="11">
        <v>0.08</v>
      </c>
      <c r="I379" s="71">
        <f t="shared" si="44"/>
        <v>0</v>
      </c>
      <c r="J379" s="68">
        <f t="shared" si="45"/>
        <v>0</v>
      </c>
      <c r="K379" s="68">
        <f t="shared" si="46"/>
        <v>0</v>
      </c>
      <c r="L379" s="68">
        <f t="shared" si="47"/>
        <v>0</v>
      </c>
      <c r="M379" s="6"/>
    </row>
    <row r="380" spans="1:13" ht="14.25">
      <c r="A380" s="10">
        <v>57</v>
      </c>
      <c r="B380" s="33" t="s">
        <v>32</v>
      </c>
      <c r="C380" s="33" t="s">
        <v>33</v>
      </c>
      <c r="D380" s="33"/>
      <c r="E380" s="34" t="s">
        <v>538</v>
      </c>
      <c r="F380" s="85">
        <v>2</v>
      </c>
      <c r="G380" s="68"/>
      <c r="H380" s="11">
        <v>0.08</v>
      </c>
      <c r="I380" s="71">
        <f t="shared" si="44"/>
        <v>0</v>
      </c>
      <c r="J380" s="68">
        <f t="shared" si="45"/>
        <v>0</v>
      </c>
      <c r="K380" s="68">
        <f t="shared" si="46"/>
        <v>0</v>
      </c>
      <c r="L380" s="68">
        <f t="shared" si="47"/>
        <v>0</v>
      </c>
      <c r="M380" s="6"/>
    </row>
    <row r="381" spans="1:13" ht="14.25">
      <c r="A381" s="10">
        <v>58</v>
      </c>
      <c r="B381" s="33" t="s">
        <v>34</v>
      </c>
      <c r="C381" s="33" t="s">
        <v>33</v>
      </c>
      <c r="D381" s="33"/>
      <c r="E381" s="34" t="s">
        <v>538</v>
      </c>
      <c r="F381" s="85">
        <v>2</v>
      </c>
      <c r="G381" s="68"/>
      <c r="H381" s="11">
        <v>0.08</v>
      </c>
      <c r="I381" s="71">
        <f t="shared" si="44"/>
        <v>0</v>
      </c>
      <c r="J381" s="68">
        <f t="shared" si="45"/>
        <v>0</v>
      </c>
      <c r="K381" s="68">
        <f t="shared" si="46"/>
        <v>0</v>
      </c>
      <c r="L381" s="68">
        <f t="shared" si="47"/>
        <v>0</v>
      </c>
      <c r="M381" s="6"/>
    </row>
    <row r="382" spans="1:13" ht="14.25">
      <c r="A382" s="10">
        <v>59</v>
      </c>
      <c r="B382" s="33" t="s">
        <v>35</v>
      </c>
      <c r="C382" s="33" t="s">
        <v>36</v>
      </c>
      <c r="D382" s="33"/>
      <c r="E382" s="34" t="s">
        <v>538</v>
      </c>
      <c r="F382" s="85">
        <v>2</v>
      </c>
      <c r="G382" s="68"/>
      <c r="H382" s="11">
        <v>0.08</v>
      </c>
      <c r="I382" s="71">
        <f t="shared" si="44"/>
        <v>0</v>
      </c>
      <c r="J382" s="68">
        <f t="shared" si="45"/>
        <v>0</v>
      </c>
      <c r="K382" s="68">
        <f t="shared" si="46"/>
        <v>0</v>
      </c>
      <c r="L382" s="68">
        <f t="shared" si="47"/>
        <v>0</v>
      </c>
      <c r="M382" s="6"/>
    </row>
    <row r="383" spans="1:13" ht="14.25">
      <c r="A383" s="10">
        <v>60</v>
      </c>
      <c r="B383" s="33" t="s">
        <v>652</v>
      </c>
      <c r="C383" s="33"/>
      <c r="D383" s="33"/>
      <c r="E383" s="34" t="s">
        <v>543</v>
      </c>
      <c r="F383" s="85">
        <v>2</v>
      </c>
      <c r="G383" s="68"/>
      <c r="H383" s="11">
        <v>0.08</v>
      </c>
      <c r="I383" s="71">
        <f t="shared" si="44"/>
        <v>0</v>
      </c>
      <c r="J383" s="68">
        <f t="shared" si="45"/>
        <v>0</v>
      </c>
      <c r="K383" s="68">
        <f t="shared" si="46"/>
        <v>0</v>
      </c>
      <c r="L383" s="68">
        <f t="shared" si="47"/>
        <v>0</v>
      </c>
      <c r="M383" s="6"/>
    </row>
    <row r="384" spans="1:13" ht="14.25">
      <c r="A384" s="10">
        <v>61</v>
      </c>
      <c r="B384" s="33" t="s">
        <v>37</v>
      </c>
      <c r="C384" s="33"/>
      <c r="D384" s="33"/>
      <c r="E384" s="34" t="s">
        <v>543</v>
      </c>
      <c r="F384" s="85">
        <v>2</v>
      </c>
      <c r="G384" s="68"/>
      <c r="H384" s="11">
        <v>0.08</v>
      </c>
      <c r="I384" s="71">
        <f t="shared" si="44"/>
        <v>0</v>
      </c>
      <c r="J384" s="68">
        <f t="shared" si="45"/>
        <v>0</v>
      </c>
      <c r="K384" s="68">
        <f t="shared" si="46"/>
        <v>0</v>
      </c>
      <c r="L384" s="68">
        <f t="shared" si="47"/>
        <v>0</v>
      </c>
      <c r="M384" s="6"/>
    </row>
    <row r="385" spans="1:13" ht="14.25">
      <c r="A385" s="10">
        <v>62</v>
      </c>
      <c r="B385" s="33" t="s">
        <v>38</v>
      </c>
      <c r="C385" s="33" t="s">
        <v>336</v>
      </c>
      <c r="D385" s="33"/>
      <c r="E385" s="34" t="s">
        <v>538</v>
      </c>
      <c r="F385" s="85">
        <v>2</v>
      </c>
      <c r="G385" s="68"/>
      <c r="H385" s="11">
        <v>0.08</v>
      </c>
      <c r="I385" s="71">
        <f t="shared" si="44"/>
        <v>0</v>
      </c>
      <c r="J385" s="68">
        <f t="shared" si="45"/>
        <v>0</v>
      </c>
      <c r="K385" s="68">
        <f t="shared" si="46"/>
        <v>0</v>
      </c>
      <c r="L385" s="68">
        <f t="shared" si="47"/>
        <v>0</v>
      </c>
      <c r="M385" s="6"/>
    </row>
    <row r="386" spans="1:13" ht="14.25">
      <c r="A386" s="10">
        <v>63</v>
      </c>
      <c r="B386" s="33" t="s">
        <v>39</v>
      </c>
      <c r="C386" s="33" t="s">
        <v>40</v>
      </c>
      <c r="D386" s="33"/>
      <c r="E386" s="34" t="s">
        <v>538</v>
      </c>
      <c r="F386" s="85">
        <v>1</v>
      </c>
      <c r="G386" s="68"/>
      <c r="H386" s="11">
        <v>0.08</v>
      </c>
      <c r="I386" s="71">
        <f t="shared" si="44"/>
        <v>0</v>
      </c>
      <c r="J386" s="68">
        <f t="shared" si="45"/>
        <v>0</v>
      </c>
      <c r="K386" s="68">
        <f t="shared" si="46"/>
        <v>0</v>
      </c>
      <c r="L386" s="68">
        <f t="shared" si="47"/>
        <v>0</v>
      </c>
      <c r="M386" s="6"/>
    </row>
    <row r="387" spans="1:13" ht="14.25">
      <c r="A387" s="10">
        <v>64</v>
      </c>
      <c r="B387" s="33" t="s">
        <v>41</v>
      </c>
      <c r="C387" s="33"/>
      <c r="D387" s="33"/>
      <c r="E387" s="34" t="s">
        <v>414</v>
      </c>
      <c r="F387" s="85">
        <v>1</v>
      </c>
      <c r="G387" s="68"/>
      <c r="H387" s="11">
        <v>0.23</v>
      </c>
      <c r="I387" s="71">
        <f t="shared" si="44"/>
        <v>0</v>
      </c>
      <c r="J387" s="68">
        <f t="shared" si="45"/>
        <v>0</v>
      </c>
      <c r="K387" s="68">
        <f t="shared" si="46"/>
        <v>0</v>
      </c>
      <c r="L387" s="68">
        <f t="shared" si="47"/>
        <v>0</v>
      </c>
      <c r="M387" s="6"/>
    </row>
    <row r="388" spans="1:13" ht="14.25">
      <c r="A388" s="10">
        <v>65</v>
      </c>
      <c r="B388" s="33" t="s">
        <v>89</v>
      </c>
      <c r="C388" s="33" t="s">
        <v>42</v>
      </c>
      <c r="D388" s="33"/>
      <c r="E388" s="34" t="s">
        <v>538</v>
      </c>
      <c r="F388" s="85">
        <v>8</v>
      </c>
      <c r="G388" s="68"/>
      <c r="H388" s="11">
        <v>0.08</v>
      </c>
      <c r="I388" s="71">
        <f aca="true" t="shared" si="48" ref="I388:I395">G388*H388+G388</f>
        <v>0</v>
      </c>
      <c r="J388" s="68">
        <f aca="true" t="shared" si="49" ref="J388:J395">G388*F388</f>
        <v>0</v>
      </c>
      <c r="K388" s="68">
        <f aca="true" t="shared" si="50" ref="K388:K395">J388*H388</f>
        <v>0</v>
      </c>
      <c r="L388" s="68">
        <f aca="true" t="shared" si="51" ref="L388:L395">F388*I388</f>
        <v>0</v>
      </c>
      <c r="M388" s="6"/>
    </row>
    <row r="389" spans="1:13" ht="14.25">
      <c r="A389" s="10">
        <v>66</v>
      </c>
      <c r="B389" s="33" t="s">
        <v>771</v>
      </c>
      <c r="C389" s="33"/>
      <c r="D389" s="33"/>
      <c r="E389" s="34" t="s">
        <v>543</v>
      </c>
      <c r="F389" s="85">
        <v>3</v>
      </c>
      <c r="G389" s="68"/>
      <c r="H389" s="11">
        <v>0.23</v>
      </c>
      <c r="I389" s="71">
        <f t="shared" si="48"/>
        <v>0</v>
      </c>
      <c r="J389" s="68">
        <f t="shared" si="49"/>
        <v>0</v>
      </c>
      <c r="K389" s="68">
        <f t="shared" si="50"/>
        <v>0</v>
      </c>
      <c r="L389" s="68">
        <f t="shared" si="51"/>
        <v>0</v>
      </c>
      <c r="M389" s="6"/>
    </row>
    <row r="390" spans="1:13" ht="14.25">
      <c r="A390" s="10">
        <v>67</v>
      </c>
      <c r="B390" s="33" t="s">
        <v>43</v>
      </c>
      <c r="C390" s="33"/>
      <c r="D390" s="33"/>
      <c r="E390" s="34" t="s">
        <v>543</v>
      </c>
      <c r="F390" s="85">
        <v>4</v>
      </c>
      <c r="G390" s="68"/>
      <c r="H390" s="11">
        <v>0.23</v>
      </c>
      <c r="I390" s="71">
        <f t="shared" si="48"/>
        <v>0</v>
      </c>
      <c r="J390" s="68">
        <f t="shared" si="49"/>
        <v>0</v>
      </c>
      <c r="K390" s="68">
        <f t="shared" si="50"/>
        <v>0</v>
      </c>
      <c r="L390" s="68">
        <f t="shared" si="51"/>
        <v>0</v>
      </c>
      <c r="M390" s="6"/>
    </row>
    <row r="391" spans="1:13" ht="14.25">
      <c r="A391" s="10">
        <v>68</v>
      </c>
      <c r="B391" s="33" t="s">
        <v>44</v>
      </c>
      <c r="C391" s="33"/>
      <c r="D391" s="33"/>
      <c r="E391" s="34" t="s">
        <v>543</v>
      </c>
      <c r="F391" s="85">
        <v>2</v>
      </c>
      <c r="G391" s="68"/>
      <c r="H391" s="11">
        <v>0.23</v>
      </c>
      <c r="I391" s="71">
        <f t="shared" si="48"/>
        <v>0</v>
      </c>
      <c r="J391" s="68">
        <f t="shared" si="49"/>
        <v>0</v>
      </c>
      <c r="K391" s="68">
        <f t="shared" si="50"/>
        <v>0</v>
      </c>
      <c r="L391" s="68">
        <f t="shared" si="51"/>
        <v>0</v>
      </c>
      <c r="M391" s="6"/>
    </row>
    <row r="392" spans="1:13" ht="14.25">
      <c r="A392" s="10">
        <v>69</v>
      </c>
      <c r="B392" s="33" t="s">
        <v>45</v>
      </c>
      <c r="C392" s="33"/>
      <c r="D392" s="33"/>
      <c r="E392" s="34" t="s">
        <v>543</v>
      </c>
      <c r="F392" s="85">
        <v>4</v>
      </c>
      <c r="G392" s="68"/>
      <c r="H392" s="11">
        <v>0.23</v>
      </c>
      <c r="I392" s="71">
        <f t="shared" si="48"/>
        <v>0</v>
      </c>
      <c r="J392" s="68">
        <f t="shared" si="49"/>
        <v>0</v>
      </c>
      <c r="K392" s="68">
        <f t="shared" si="50"/>
        <v>0</v>
      </c>
      <c r="L392" s="68">
        <f t="shared" si="51"/>
        <v>0</v>
      </c>
      <c r="M392" s="6"/>
    </row>
    <row r="393" spans="1:13" ht="14.25">
      <c r="A393" s="10">
        <v>70</v>
      </c>
      <c r="B393" s="33" t="s">
        <v>46</v>
      </c>
      <c r="C393" s="33"/>
      <c r="D393" s="33"/>
      <c r="E393" s="34" t="s">
        <v>543</v>
      </c>
      <c r="F393" s="85">
        <v>4</v>
      </c>
      <c r="G393" s="68"/>
      <c r="H393" s="11">
        <v>0.23</v>
      </c>
      <c r="I393" s="71">
        <f t="shared" si="48"/>
        <v>0</v>
      </c>
      <c r="J393" s="68">
        <f t="shared" si="49"/>
        <v>0</v>
      </c>
      <c r="K393" s="68">
        <f t="shared" si="50"/>
        <v>0</v>
      </c>
      <c r="L393" s="68">
        <f t="shared" si="51"/>
        <v>0</v>
      </c>
      <c r="M393" s="6"/>
    </row>
    <row r="394" spans="1:13" ht="14.25">
      <c r="A394" s="10">
        <v>71</v>
      </c>
      <c r="B394" s="33" t="s">
        <v>47</v>
      </c>
      <c r="C394" s="33"/>
      <c r="D394" s="33"/>
      <c r="E394" s="34" t="s">
        <v>543</v>
      </c>
      <c r="F394" s="85">
        <v>7</v>
      </c>
      <c r="G394" s="68"/>
      <c r="H394" s="11">
        <v>0.23</v>
      </c>
      <c r="I394" s="71">
        <f t="shared" si="48"/>
        <v>0</v>
      </c>
      <c r="J394" s="68">
        <f t="shared" si="49"/>
        <v>0</v>
      </c>
      <c r="K394" s="68">
        <f t="shared" si="50"/>
        <v>0</v>
      </c>
      <c r="L394" s="68">
        <f t="shared" si="51"/>
        <v>0</v>
      </c>
      <c r="M394" s="6"/>
    </row>
    <row r="395" spans="1:13" ht="14.25">
      <c r="A395" s="10">
        <v>72</v>
      </c>
      <c r="B395" s="33" t="s">
        <v>706</v>
      </c>
      <c r="C395" s="33"/>
      <c r="D395" s="33"/>
      <c r="E395" s="34" t="s">
        <v>543</v>
      </c>
      <c r="F395" s="85">
        <v>5</v>
      </c>
      <c r="G395" s="68"/>
      <c r="H395" s="11">
        <v>0.23</v>
      </c>
      <c r="I395" s="71">
        <f t="shared" si="48"/>
        <v>0</v>
      </c>
      <c r="J395" s="68">
        <f t="shared" si="49"/>
        <v>0</v>
      </c>
      <c r="K395" s="68">
        <f t="shared" si="50"/>
        <v>0</v>
      </c>
      <c r="L395" s="68">
        <f t="shared" si="51"/>
        <v>0</v>
      </c>
      <c r="M395" s="6"/>
    </row>
    <row r="396" spans="1:12" ht="14.25">
      <c r="A396" s="34"/>
      <c r="B396" s="33"/>
      <c r="C396" s="33"/>
      <c r="D396" s="33"/>
      <c r="E396" s="34"/>
      <c r="F396" s="136"/>
      <c r="G396" s="78" t="s">
        <v>344</v>
      </c>
      <c r="H396" s="11"/>
      <c r="I396" s="68"/>
      <c r="J396" s="78">
        <f>SUM(J324:J395)</f>
        <v>0</v>
      </c>
      <c r="K396" s="78">
        <f>SUM(K324:K395)</f>
        <v>0</v>
      </c>
      <c r="L396" s="78">
        <f>SUM(L324:L395)</f>
        <v>0</v>
      </c>
    </row>
    <row r="397" spans="1:12" ht="14.25">
      <c r="A397" s="27"/>
      <c r="B397" s="1"/>
      <c r="C397" s="1"/>
      <c r="D397" s="1"/>
      <c r="E397" s="27"/>
      <c r="F397" s="90"/>
      <c r="G397" s="139"/>
      <c r="H397" s="58"/>
      <c r="I397" s="67"/>
      <c r="J397" s="67"/>
      <c r="K397" s="67"/>
      <c r="L397" s="67"/>
    </row>
    <row r="398" spans="1:12" ht="14.25">
      <c r="A398" s="27"/>
      <c r="B398" s="1"/>
      <c r="C398" s="1"/>
      <c r="D398" s="1"/>
      <c r="E398" s="27"/>
      <c r="F398" s="90"/>
      <c r="G398" s="139"/>
      <c r="H398" s="58"/>
      <c r="I398" s="67"/>
      <c r="J398" s="67"/>
      <c r="K398" s="67"/>
      <c r="L398" s="67"/>
    </row>
    <row r="399" spans="1:12" ht="14.25">
      <c r="A399" s="27"/>
      <c r="B399" s="1" t="s">
        <v>401</v>
      </c>
      <c r="C399" s="1"/>
      <c r="D399" s="1"/>
      <c r="E399" s="27"/>
      <c r="F399" s="137"/>
      <c r="G399" s="72"/>
      <c r="H399" s="30"/>
      <c r="I399" s="138"/>
      <c r="J399" s="72"/>
      <c r="K399" s="72"/>
      <c r="L399" s="72"/>
    </row>
    <row r="400" spans="1:12" ht="131.25" customHeight="1">
      <c r="A400" s="34"/>
      <c r="B400" s="147" t="s">
        <v>402</v>
      </c>
      <c r="C400" s="147"/>
      <c r="D400" s="147"/>
      <c r="E400" s="147"/>
      <c r="F400" s="147"/>
      <c r="G400" s="68"/>
      <c r="H400" s="11"/>
      <c r="I400" s="71"/>
      <c r="J400" s="68"/>
      <c r="K400" s="68"/>
      <c r="L400" s="68"/>
    </row>
    <row r="401" spans="1:12" ht="42" customHeight="1">
      <c r="A401" s="34"/>
      <c r="B401" s="148"/>
      <c r="C401" s="148"/>
      <c r="D401" s="148"/>
      <c r="E401" s="148"/>
      <c r="F401" s="148"/>
      <c r="G401" s="68"/>
      <c r="H401" s="11"/>
      <c r="I401" s="71"/>
      <c r="J401" s="68"/>
      <c r="K401" s="68"/>
      <c r="L401" s="68"/>
    </row>
    <row r="402" ht="14.25">
      <c r="K402" s="67"/>
    </row>
    <row r="403" spans="1:8" ht="14.25">
      <c r="A403" s="59"/>
      <c r="B403" s="59" t="s">
        <v>403</v>
      </c>
      <c r="C403" s="35"/>
      <c r="D403" s="35"/>
      <c r="E403" s="35"/>
      <c r="H403" s="29"/>
    </row>
    <row r="404" spans="1:13" ht="42.75">
      <c r="A404" s="119" t="s">
        <v>428</v>
      </c>
      <c r="B404" s="119" t="s">
        <v>407</v>
      </c>
      <c r="C404" s="115" t="s">
        <v>488</v>
      </c>
      <c r="D404" s="95" t="s">
        <v>86</v>
      </c>
      <c r="E404" s="120" t="s">
        <v>489</v>
      </c>
      <c r="F404" s="119" t="s">
        <v>429</v>
      </c>
      <c r="G404" s="101" t="s">
        <v>707</v>
      </c>
      <c r="H404" s="99" t="s">
        <v>585</v>
      </c>
      <c r="I404" s="100" t="s">
        <v>708</v>
      </c>
      <c r="J404" s="101" t="s">
        <v>411</v>
      </c>
      <c r="K404" s="98" t="s">
        <v>711</v>
      </c>
      <c r="L404" s="100" t="s">
        <v>394</v>
      </c>
      <c r="M404" s="106" t="s">
        <v>85</v>
      </c>
    </row>
    <row r="405" spans="1:13" ht="14.25">
      <c r="A405" s="36">
        <v>1</v>
      </c>
      <c r="B405" s="6" t="s">
        <v>165</v>
      </c>
      <c r="C405" s="10" t="s">
        <v>491</v>
      </c>
      <c r="D405" s="10"/>
      <c r="E405" s="62" t="s">
        <v>538</v>
      </c>
      <c r="F405" s="36">
        <v>5</v>
      </c>
      <c r="G405" s="70"/>
      <c r="H405" s="11">
        <v>0.08</v>
      </c>
      <c r="I405" s="71">
        <f aca="true" t="shared" si="52" ref="I405:I414">G405*H405+G405</f>
        <v>0</v>
      </c>
      <c r="J405" s="68">
        <f aca="true" t="shared" si="53" ref="J405:J414">G405*F405</f>
        <v>0</v>
      </c>
      <c r="K405" s="68">
        <f aca="true" t="shared" si="54" ref="K405:K414">J405*H405</f>
        <v>0</v>
      </c>
      <c r="L405" s="68">
        <f aca="true" t="shared" si="55" ref="L405:L414">F405*I405</f>
        <v>0</v>
      </c>
      <c r="M405" s="6"/>
    </row>
    <row r="406" spans="1:13" ht="14.25">
      <c r="A406" s="10">
        <v>2</v>
      </c>
      <c r="B406" s="6" t="s">
        <v>490</v>
      </c>
      <c r="C406" s="10" t="s">
        <v>491</v>
      </c>
      <c r="D406" s="10"/>
      <c r="E406" s="6" t="s">
        <v>538</v>
      </c>
      <c r="F406" s="23">
        <v>20</v>
      </c>
      <c r="G406" s="68"/>
      <c r="H406" s="11">
        <v>0.08</v>
      </c>
      <c r="I406" s="71">
        <f t="shared" si="52"/>
        <v>0</v>
      </c>
      <c r="J406" s="68">
        <f t="shared" si="53"/>
        <v>0</v>
      </c>
      <c r="K406" s="68">
        <f t="shared" si="54"/>
        <v>0</v>
      </c>
      <c r="L406" s="68">
        <f t="shared" si="55"/>
        <v>0</v>
      </c>
      <c r="M406" s="6"/>
    </row>
    <row r="407" spans="1:13" ht="14.25">
      <c r="A407" s="10">
        <v>3</v>
      </c>
      <c r="B407" s="6" t="s">
        <v>492</v>
      </c>
      <c r="C407" s="10" t="s">
        <v>491</v>
      </c>
      <c r="D407" s="10"/>
      <c r="E407" s="6" t="s">
        <v>538</v>
      </c>
      <c r="F407" s="23">
        <v>5</v>
      </c>
      <c r="G407" s="68"/>
      <c r="H407" s="11">
        <v>0.08</v>
      </c>
      <c r="I407" s="71">
        <f t="shared" si="52"/>
        <v>0</v>
      </c>
      <c r="J407" s="68">
        <f t="shared" si="53"/>
        <v>0</v>
      </c>
      <c r="K407" s="68">
        <f t="shared" si="54"/>
        <v>0</v>
      </c>
      <c r="L407" s="68">
        <f t="shared" si="55"/>
        <v>0</v>
      </c>
      <c r="M407" s="6"/>
    </row>
    <row r="408" spans="1:13" ht="14.25">
      <c r="A408" s="10">
        <v>4</v>
      </c>
      <c r="B408" s="6" t="s">
        <v>493</v>
      </c>
      <c r="C408" s="10" t="s">
        <v>494</v>
      </c>
      <c r="D408" s="10"/>
      <c r="E408" s="6" t="s">
        <v>538</v>
      </c>
      <c r="F408" s="23">
        <v>10</v>
      </c>
      <c r="G408" s="68"/>
      <c r="H408" s="11">
        <v>0.08</v>
      </c>
      <c r="I408" s="71">
        <f t="shared" si="52"/>
        <v>0</v>
      </c>
      <c r="J408" s="68">
        <f t="shared" si="53"/>
        <v>0</v>
      </c>
      <c r="K408" s="68">
        <f t="shared" si="54"/>
        <v>0</v>
      </c>
      <c r="L408" s="68">
        <f t="shared" si="55"/>
        <v>0</v>
      </c>
      <c r="M408" s="6"/>
    </row>
    <row r="409" spans="1:13" ht="14.25">
      <c r="A409" s="10"/>
      <c r="B409" s="6"/>
      <c r="C409" s="10"/>
      <c r="D409" s="10"/>
      <c r="E409" s="6"/>
      <c r="F409" s="23"/>
      <c r="G409" s="68"/>
      <c r="H409" s="11">
        <v>0.08</v>
      </c>
      <c r="I409" s="71">
        <f t="shared" si="52"/>
        <v>0</v>
      </c>
      <c r="J409" s="68">
        <f t="shared" si="53"/>
        <v>0</v>
      </c>
      <c r="K409" s="68">
        <f t="shared" si="54"/>
        <v>0</v>
      </c>
      <c r="L409" s="68">
        <f t="shared" si="55"/>
        <v>0</v>
      </c>
      <c r="M409" s="6"/>
    </row>
    <row r="410" spans="1:13" ht="14.25">
      <c r="A410" s="10">
        <v>5</v>
      </c>
      <c r="B410" s="6" t="s">
        <v>507</v>
      </c>
      <c r="C410" s="10" t="s">
        <v>491</v>
      </c>
      <c r="D410" s="10"/>
      <c r="E410" s="6" t="s">
        <v>538</v>
      </c>
      <c r="F410" s="23">
        <v>5</v>
      </c>
      <c r="G410" s="68"/>
      <c r="H410" s="11">
        <v>0.08</v>
      </c>
      <c r="I410" s="71">
        <f t="shared" si="52"/>
        <v>0</v>
      </c>
      <c r="J410" s="68">
        <f t="shared" si="53"/>
        <v>0</v>
      </c>
      <c r="K410" s="68">
        <f t="shared" si="54"/>
        <v>0</v>
      </c>
      <c r="L410" s="68">
        <f t="shared" si="55"/>
        <v>0</v>
      </c>
      <c r="M410" s="6"/>
    </row>
    <row r="411" spans="1:13" ht="14.25">
      <c r="A411" s="10">
        <v>6</v>
      </c>
      <c r="B411" s="6" t="s">
        <v>495</v>
      </c>
      <c r="C411" s="10" t="s">
        <v>491</v>
      </c>
      <c r="D411" s="10"/>
      <c r="E411" s="6" t="s">
        <v>538</v>
      </c>
      <c r="F411" s="23">
        <v>10</v>
      </c>
      <c r="G411" s="68"/>
      <c r="H411" s="11">
        <v>0.08</v>
      </c>
      <c r="I411" s="71">
        <f t="shared" si="52"/>
        <v>0</v>
      </c>
      <c r="J411" s="68">
        <f t="shared" si="53"/>
        <v>0</v>
      </c>
      <c r="K411" s="68">
        <f t="shared" si="54"/>
        <v>0</v>
      </c>
      <c r="L411" s="68">
        <f t="shared" si="55"/>
        <v>0</v>
      </c>
      <c r="M411" s="6"/>
    </row>
    <row r="412" spans="1:13" ht="14.25">
      <c r="A412" s="10">
        <v>7</v>
      </c>
      <c r="B412" s="6" t="s">
        <v>176</v>
      </c>
      <c r="C412" s="10" t="s">
        <v>496</v>
      </c>
      <c r="D412" s="10"/>
      <c r="E412" s="6" t="s">
        <v>538</v>
      </c>
      <c r="F412" s="23">
        <v>5</v>
      </c>
      <c r="G412" s="68"/>
      <c r="H412" s="11">
        <v>0.08</v>
      </c>
      <c r="I412" s="71">
        <f t="shared" si="52"/>
        <v>0</v>
      </c>
      <c r="J412" s="68">
        <f t="shared" si="53"/>
        <v>0</v>
      </c>
      <c r="K412" s="68">
        <f t="shared" si="54"/>
        <v>0</v>
      </c>
      <c r="L412" s="68">
        <f t="shared" si="55"/>
        <v>0</v>
      </c>
      <c r="M412" s="6"/>
    </row>
    <row r="413" spans="1:13" ht="14.25">
      <c r="A413" s="10">
        <v>8</v>
      </c>
      <c r="B413" s="31" t="s">
        <v>506</v>
      </c>
      <c r="C413" s="10" t="s">
        <v>491</v>
      </c>
      <c r="D413" s="10"/>
      <c r="E413" s="6" t="s">
        <v>538</v>
      </c>
      <c r="F413" s="23">
        <v>2</v>
      </c>
      <c r="G413" s="68"/>
      <c r="H413" s="11">
        <v>0.08</v>
      </c>
      <c r="I413" s="71">
        <f t="shared" si="52"/>
        <v>0</v>
      </c>
      <c r="J413" s="68">
        <f t="shared" si="53"/>
        <v>0</v>
      </c>
      <c r="K413" s="68">
        <f t="shared" si="54"/>
        <v>0</v>
      </c>
      <c r="L413" s="68">
        <f t="shared" si="55"/>
        <v>0</v>
      </c>
      <c r="M413" s="6"/>
    </row>
    <row r="414" spans="1:13" ht="28.5">
      <c r="A414" s="10">
        <v>9</v>
      </c>
      <c r="B414" s="31" t="s">
        <v>102</v>
      </c>
      <c r="C414" s="10" t="s">
        <v>491</v>
      </c>
      <c r="D414" s="10"/>
      <c r="E414" s="6" t="s">
        <v>538</v>
      </c>
      <c r="F414" s="23">
        <v>5</v>
      </c>
      <c r="G414" s="68"/>
      <c r="H414" s="11">
        <v>0.08</v>
      </c>
      <c r="I414" s="71">
        <f t="shared" si="52"/>
        <v>0</v>
      </c>
      <c r="J414" s="68">
        <f t="shared" si="53"/>
        <v>0</v>
      </c>
      <c r="K414" s="68">
        <f t="shared" si="54"/>
        <v>0</v>
      </c>
      <c r="L414" s="68">
        <f t="shared" si="55"/>
        <v>0</v>
      </c>
      <c r="M414" s="6"/>
    </row>
    <row r="415" spans="1:13" ht="14.25">
      <c r="A415" s="10">
        <v>10</v>
      </c>
      <c r="B415" s="31" t="s">
        <v>166</v>
      </c>
      <c r="C415" s="10" t="s">
        <v>508</v>
      </c>
      <c r="D415" s="10"/>
      <c r="E415" s="6" t="s">
        <v>538</v>
      </c>
      <c r="F415" s="23">
        <v>12</v>
      </c>
      <c r="G415" s="68"/>
      <c r="H415" s="11">
        <v>0.08</v>
      </c>
      <c r="I415" s="71">
        <f aca="true" t="shared" si="56" ref="I415:I441">G415*H415+G415</f>
        <v>0</v>
      </c>
      <c r="J415" s="68">
        <f aca="true" t="shared" si="57" ref="J415:J441">G415*F415</f>
        <v>0</v>
      </c>
      <c r="K415" s="68">
        <f aca="true" t="shared" si="58" ref="K415:K441">J415*H415</f>
        <v>0</v>
      </c>
      <c r="L415" s="68">
        <f aca="true" t="shared" si="59" ref="L415:L441">F415*I415</f>
        <v>0</v>
      </c>
      <c r="M415" s="6"/>
    </row>
    <row r="416" spans="1:13" ht="14.25">
      <c r="A416" s="10">
        <v>11</v>
      </c>
      <c r="B416" s="31" t="s">
        <v>509</v>
      </c>
      <c r="C416" s="10" t="s">
        <v>508</v>
      </c>
      <c r="D416" s="10"/>
      <c r="E416" s="6" t="s">
        <v>538</v>
      </c>
      <c r="F416" s="23">
        <v>6</v>
      </c>
      <c r="G416" s="68"/>
      <c r="H416" s="11">
        <v>0.08</v>
      </c>
      <c r="I416" s="71">
        <f t="shared" si="56"/>
        <v>0</v>
      </c>
      <c r="J416" s="68">
        <f t="shared" si="57"/>
        <v>0</v>
      </c>
      <c r="K416" s="68">
        <f t="shared" si="58"/>
        <v>0</v>
      </c>
      <c r="L416" s="68">
        <f t="shared" si="59"/>
        <v>0</v>
      </c>
      <c r="M416" s="6"/>
    </row>
    <row r="417" spans="1:13" ht="28.5">
      <c r="A417" s="10">
        <v>12</v>
      </c>
      <c r="B417" s="31" t="s">
        <v>510</v>
      </c>
      <c r="C417" s="10" t="s">
        <v>508</v>
      </c>
      <c r="D417" s="10"/>
      <c r="E417" s="6" t="s">
        <v>538</v>
      </c>
      <c r="F417" s="23">
        <v>20</v>
      </c>
      <c r="G417" s="68"/>
      <c r="H417" s="11">
        <v>0.08</v>
      </c>
      <c r="I417" s="71">
        <f t="shared" si="56"/>
        <v>0</v>
      </c>
      <c r="J417" s="68">
        <f t="shared" si="57"/>
        <v>0</v>
      </c>
      <c r="K417" s="68">
        <f t="shared" si="58"/>
        <v>0</v>
      </c>
      <c r="L417" s="68">
        <f t="shared" si="59"/>
        <v>0</v>
      </c>
      <c r="M417" s="6"/>
    </row>
    <row r="418" spans="1:13" ht="14.25">
      <c r="A418" s="10">
        <v>13</v>
      </c>
      <c r="B418" s="31" t="s">
        <v>511</v>
      </c>
      <c r="C418" s="10" t="s">
        <v>508</v>
      </c>
      <c r="D418" s="10"/>
      <c r="E418" s="6" t="s">
        <v>538</v>
      </c>
      <c r="F418" s="23">
        <v>15</v>
      </c>
      <c r="G418" s="68"/>
      <c r="H418" s="11">
        <v>0.08</v>
      </c>
      <c r="I418" s="71">
        <f t="shared" si="56"/>
        <v>0</v>
      </c>
      <c r="J418" s="68">
        <f t="shared" si="57"/>
        <v>0</v>
      </c>
      <c r="K418" s="68">
        <f t="shared" si="58"/>
        <v>0</v>
      </c>
      <c r="L418" s="68">
        <f t="shared" si="59"/>
        <v>0</v>
      </c>
      <c r="M418" s="6"/>
    </row>
    <row r="419" spans="1:13" ht="14.25">
      <c r="A419" s="10">
        <v>14</v>
      </c>
      <c r="B419" s="31" t="s">
        <v>512</v>
      </c>
      <c r="C419" s="10" t="s">
        <v>513</v>
      </c>
      <c r="D419" s="10"/>
      <c r="E419" s="6" t="s">
        <v>538</v>
      </c>
      <c r="F419" s="23">
        <v>90</v>
      </c>
      <c r="G419" s="68"/>
      <c r="H419" s="11">
        <v>0.08</v>
      </c>
      <c r="I419" s="71">
        <f t="shared" si="56"/>
        <v>0</v>
      </c>
      <c r="J419" s="68">
        <f t="shared" si="57"/>
        <v>0</v>
      </c>
      <c r="K419" s="68">
        <f t="shared" si="58"/>
        <v>0</v>
      </c>
      <c r="L419" s="68">
        <f t="shared" si="59"/>
        <v>0</v>
      </c>
      <c r="M419" s="6"/>
    </row>
    <row r="420" spans="1:13" ht="14.25">
      <c r="A420" s="10">
        <v>15</v>
      </c>
      <c r="B420" s="31" t="s">
        <v>170</v>
      </c>
      <c r="C420" s="10" t="s">
        <v>513</v>
      </c>
      <c r="D420" s="10"/>
      <c r="E420" s="6" t="s">
        <v>538</v>
      </c>
      <c r="F420" s="23">
        <v>40</v>
      </c>
      <c r="G420" s="68"/>
      <c r="H420" s="11">
        <v>0.08</v>
      </c>
      <c r="I420" s="71">
        <f t="shared" si="56"/>
        <v>0</v>
      </c>
      <c r="J420" s="68">
        <f t="shared" si="57"/>
        <v>0</v>
      </c>
      <c r="K420" s="68">
        <f t="shared" si="58"/>
        <v>0</v>
      </c>
      <c r="L420" s="68">
        <f t="shared" si="59"/>
        <v>0</v>
      </c>
      <c r="M420" s="6"/>
    </row>
    <row r="421" spans="1:13" ht="14.25">
      <c r="A421" s="10">
        <v>16</v>
      </c>
      <c r="B421" s="31" t="s">
        <v>167</v>
      </c>
      <c r="C421" s="10" t="s">
        <v>513</v>
      </c>
      <c r="D421" s="10"/>
      <c r="E421" s="6" t="s">
        <v>538</v>
      </c>
      <c r="F421" s="23">
        <v>50</v>
      </c>
      <c r="G421" s="68"/>
      <c r="H421" s="11">
        <v>0.08</v>
      </c>
      <c r="I421" s="71">
        <f t="shared" si="56"/>
        <v>0</v>
      </c>
      <c r="J421" s="68">
        <f t="shared" si="57"/>
        <v>0</v>
      </c>
      <c r="K421" s="68">
        <f t="shared" si="58"/>
        <v>0</v>
      </c>
      <c r="L421" s="68">
        <f t="shared" si="59"/>
        <v>0</v>
      </c>
      <c r="M421" s="6"/>
    </row>
    <row r="422" spans="1:13" ht="28.5">
      <c r="A422" s="10">
        <v>17</v>
      </c>
      <c r="B422" s="31" t="s">
        <v>514</v>
      </c>
      <c r="C422" s="10" t="s">
        <v>508</v>
      </c>
      <c r="D422" s="10"/>
      <c r="E422" s="6" t="s">
        <v>538</v>
      </c>
      <c r="F422" s="23">
        <v>30</v>
      </c>
      <c r="G422" s="68"/>
      <c r="H422" s="11">
        <v>0.08</v>
      </c>
      <c r="I422" s="71">
        <f t="shared" si="56"/>
        <v>0</v>
      </c>
      <c r="J422" s="68">
        <f t="shared" si="57"/>
        <v>0</v>
      </c>
      <c r="K422" s="68">
        <f t="shared" si="58"/>
        <v>0</v>
      </c>
      <c r="L422" s="68">
        <f t="shared" si="59"/>
        <v>0</v>
      </c>
      <c r="M422" s="6"/>
    </row>
    <row r="423" spans="1:13" ht="14.25">
      <c r="A423" s="10">
        <v>18</v>
      </c>
      <c r="B423" s="31" t="s">
        <v>515</v>
      </c>
      <c r="C423" s="10" t="s">
        <v>168</v>
      </c>
      <c r="D423" s="10"/>
      <c r="E423" s="6" t="s">
        <v>538</v>
      </c>
      <c r="F423" s="23">
        <v>25</v>
      </c>
      <c r="G423" s="68"/>
      <c r="H423" s="11">
        <v>0.08</v>
      </c>
      <c r="I423" s="71">
        <f t="shared" si="56"/>
        <v>0</v>
      </c>
      <c r="J423" s="68">
        <f t="shared" si="57"/>
        <v>0</v>
      </c>
      <c r="K423" s="68">
        <f t="shared" si="58"/>
        <v>0</v>
      </c>
      <c r="L423" s="68">
        <f t="shared" si="59"/>
        <v>0</v>
      </c>
      <c r="M423" s="6"/>
    </row>
    <row r="424" spans="1:13" ht="28.5">
      <c r="A424" s="10">
        <v>19</v>
      </c>
      <c r="B424" s="31" t="s">
        <v>169</v>
      </c>
      <c r="C424" s="10" t="s">
        <v>508</v>
      </c>
      <c r="D424" s="10"/>
      <c r="E424" s="6" t="s">
        <v>538</v>
      </c>
      <c r="F424" s="23">
        <v>50</v>
      </c>
      <c r="G424" s="68"/>
      <c r="H424" s="11">
        <v>0.08</v>
      </c>
      <c r="I424" s="71">
        <f t="shared" si="56"/>
        <v>0</v>
      </c>
      <c r="J424" s="68">
        <f t="shared" si="57"/>
        <v>0</v>
      </c>
      <c r="K424" s="68">
        <f t="shared" si="58"/>
        <v>0</v>
      </c>
      <c r="L424" s="68">
        <f t="shared" si="59"/>
        <v>0</v>
      </c>
      <c r="M424" s="6"/>
    </row>
    <row r="425" spans="1:13" ht="28.5">
      <c r="A425" s="10">
        <v>20</v>
      </c>
      <c r="B425" s="31" t="s">
        <v>48</v>
      </c>
      <c r="C425" s="10" t="s">
        <v>508</v>
      </c>
      <c r="D425" s="10"/>
      <c r="E425" s="6" t="s">
        <v>538</v>
      </c>
      <c r="F425" s="23">
        <v>40</v>
      </c>
      <c r="G425" s="68"/>
      <c r="H425" s="11">
        <v>0.08</v>
      </c>
      <c r="I425" s="71">
        <f t="shared" si="56"/>
        <v>0</v>
      </c>
      <c r="J425" s="68">
        <f t="shared" si="57"/>
        <v>0</v>
      </c>
      <c r="K425" s="68">
        <f t="shared" si="58"/>
        <v>0</v>
      </c>
      <c r="L425" s="68">
        <f t="shared" si="59"/>
        <v>0</v>
      </c>
      <c r="M425" s="6"/>
    </row>
    <row r="426" spans="1:13" ht="28.5">
      <c r="A426" s="10">
        <v>21</v>
      </c>
      <c r="B426" s="39" t="s">
        <v>103</v>
      </c>
      <c r="C426" s="40" t="s">
        <v>508</v>
      </c>
      <c r="D426" s="40"/>
      <c r="E426" s="6" t="s">
        <v>538</v>
      </c>
      <c r="F426" s="23">
        <v>120</v>
      </c>
      <c r="G426" s="68"/>
      <c r="H426" s="11">
        <v>0.08</v>
      </c>
      <c r="I426" s="71">
        <f t="shared" si="56"/>
        <v>0</v>
      </c>
      <c r="J426" s="68">
        <f t="shared" si="57"/>
        <v>0</v>
      </c>
      <c r="K426" s="68">
        <f t="shared" si="58"/>
        <v>0</v>
      </c>
      <c r="L426" s="68">
        <f t="shared" si="59"/>
        <v>0</v>
      </c>
      <c r="M426" s="6"/>
    </row>
    <row r="427" spans="1:13" ht="14.25">
      <c r="A427" s="10">
        <v>22</v>
      </c>
      <c r="B427" s="41" t="s">
        <v>521</v>
      </c>
      <c r="C427" s="10" t="s">
        <v>508</v>
      </c>
      <c r="D427" s="10"/>
      <c r="E427" s="6" t="s">
        <v>538</v>
      </c>
      <c r="F427" s="23">
        <v>5</v>
      </c>
      <c r="G427" s="68"/>
      <c r="H427" s="11">
        <v>0.08</v>
      </c>
      <c r="I427" s="71">
        <f t="shared" si="56"/>
        <v>0</v>
      </c>
      <c r="J427" s="68">
        <f t="shared" si="57"/>
        <v>0</v>
      </c>
      <c r="K427" s="68">
        <f t="shared" si="58"/>
        <v>0</v>
      </c>
      <c r="L427" s="68">
        <f t="shared" si="59"/>
        <v>0</v>
      </c>
      <c r="M427" s="6"/>
    </row>
    <row r="428" spans="1:13" ht="14.25">
      <c r="A428" s="10">
        <v>23</v>
      </c>
      <c r="B428" s="42" t="s">
        <v>522</v>
      </c>
      <c r="C428" s="34" t="s">
        <v>508</v>
      </c>
      <c r="D428" s="34"/>
      <c r="E428" s="6" t="s">
        <v>538</v>
      </c>
      <c r="F428" s="23">
        <v>25</v>
      </c>
      <c r="G428" s="68"/>
      <c r="H428" s="11">
        <v>0.08</v>
      </c>
      <c r="I428" s="71">
        <f t="shared" si="56"/>
        <v>0</v>
      </c>
      <c r="J428" s="68">
        <f t="shared" si="57"/>
        <v>0</v>
      </c>
      <c r="K428" s="68">
        <f t="shared" si="58"/>
        <v>0</v>
      </c>
      <c r="L428" s="68">
        <f t="shared" si="59"/>
        <v>0</v>
      </c>
      <c r="M428" s="6"/>
    </row>
    <row r="429" spans="1:13" ht="14.25">
      <c r="A429" s="10">
        <v>24</v>
      </c>
      <c r="B429" s="41" t="s">
        <v>516</v>
      </c>
      <c r="C429" s="10" t="s">
        <v>508</v>
      </c>
      <c r="D429" s="10"/>
      <c r="E429" s="6" t="s">
        <v>538</v>
      </c>
      <c r="F429" s="23">
        <v>5</v>
      </c>
      <c r="G429" s="68"/>
      <c r="H429" s="11">
        <v>0.08</v>
      </c>
      <c r="I429" s="71">
        <f t="shared" si="56"/>
        <v>0</v>
      </c>
      <c r="J429" s="68">
        <f t="shared" si="57"/>
        <v>0</v>
      </c>
      <c r="K429" s="68">
        <f t="shared" si="58"/>
        <v>0</v>
      </c>
      <c r="L429" s="68">
        <f t="shared" si="59"/>
        <v>0</v>
      </c>
      <c r="M429" s="6"/>
    </row>
    <row r="430" spans="1:13" ht="42.75">
      <c r="A430" s="10">
        <v>25</v>
      </c>
      <c r="B430" s="31" t="s">
        <v>517</v>
      </c>
      <c r="C430" s="10" t="s">
        <v>508</v>
      </c>
      <c r="D430" s="10"/>
      <c r="E430" s="6" t="s">
        <v>538</v>
      </c>
      <c r="F430" s="23">
        <v>10</v>
      </c>
      <c r="G430" s="68"/>
      <c r="H430" s="11">
        <v>0.08</v>
      </c>
      <c r="I430" s="71">
        <f t="shared" si="56"/>
        <v>0</v>
      </c>
      <c r="J430" s="68">
        <f t="shared" si="57"/>
        <v>0</v>
      </c>
      <c r="K430" s="68">
        <f t="shared" si="58"/>
        <v>0</v>
      </c>
      <c r="L430" s="68">
        <f t="shared" si="59"/>
        <v>0</v>
      </c>
      <c r="M430" s="6"/>
    </row>
    <row r="431" spans="1:13" ht="28.5">
      <c r="A431" s="10">
        <v>26</v>
      </c>
      <c r="B431" s="31" t="s">
        <v>523</v>
      </c>
      <c r="C431" s="10" t="s">
        <v>508</v>
      </c>
      <c r="D431" s="10"/>
      <c r="E431" s="6" t="s">
        <v>538</v>
      </c>
      <c r="F431" s="23">
        <v>10</v>
      </c>
      <c r="G431" s="68"/>
      <c r="H431" s="11">
        <v>0.08</v>
      </c>
      <c r="I431" s="71">
        <f t="shared" si="56"/>
        <v>0</v>
      </c>
      <c r="J431" s="68">
        <f t="shared" si="57"/>
        <v>0</v>
      </c>
      <c r="K431" s="68">
        <f t="shared" si="58"/>
        <v>0</v>
      </c>
      <c r="L431" s="68">
        <f t="shared" si="59"/>
        <v>0</v>
      </c>
      <c r="M431" s="6"/>
    </row>
    <row r="432" spans="1:13" ht="14.25">
      <c r="A432" s="10">
        <v>27</v>
      </c>
      <c r="B432" s="130" t="s">
        <v>495</v>
      </c>
      <c r="C432" s="10" t="s">
        <v>513</v>
      </c>
      <c r="D432" s="10"/>
      <c r="E432" s="6" t="s">
        <v>538</v>
      </c>
      <c r="F432" s="23">
        <v>50</v>
      </c>
      <c r="G432" s="68"/>
      <c r="H432" s="11">
        <v>0.08</v>
      </c>
      <c r="I432" s="71">
        <f t="shared" si="56"/>
        <v>0</v>
      </c>
      <c r="J432" s="68">
        <f t="shared" si="57"/>
        <v>0</v>
      </c>
      <c r="K432" s="68">
        <f t="shared" si="58"/>
        <v>0</v>
      </c>
      <c r="L432" s="68">
        <f t="shared" si="59"/>
        <v>0</v>
      </c>
      <c r="M432" s="6"/>
    </row>
    <row r="433" spans="1:13" ht="28.5">
      <c r="A433" s="10">
        <v>28</v>
      </c>
      <c r="B433" s="31" t="s">
        <v>172</v>
      </c>
      <c r="C433" s="10" t="s">
        <v>508</v>
      </c>
      <c r="D433" s="10"/>
      <c r="E433" s="6" t="s">
        <v>538</v>
      </c>
      <c r="F433" s="23">
        <v>15</v>
      </c>
      <c r="G433" s="68"/>
      <c r="H433" s="11"/>
      <c r="I433" s="71">
        <f t="shared" si="56"/>
        <v>0</v>
      </c>
      <c r="J433" s="68">
        <f t="shared" si="57"/>
        <v>0</v>
      </c>
      <c r="K433" s="68">
        <f t="shared" si="58"/>
        <v>0</v>
      </c>
      <c r="L433" s="68">
        <f t="shared" si="59"/>
        <v>0</v>
      </c>
      <c r="M433" s="6"/>
    </row>
    <row r="434" spans="1:13" ht="14.25">
      <c r="A434" s="10">
        <v>29</v>
      </c>
      <c r="B434" s="31" t="s">
        <v>171</v>
      </c>
      <c r="C434" s="10" t="s">
        <v>508</v>
      </c>
      <c r="D434" s="10"/>
      <c r="E434" s="6" t="s">
        <v>538</v>
      </c>
      <c r="F434" s="23">
        <v>20</v>
      </c>
      <c r="G434" s="68"/>
      <c r="H434" s="11"/>
      <c r="I434" s="71">
        <f t="shared" si="56"/>
        <v>0</v>
      </c>
      <c r="J434" s="68">
        <f t="shared" si="57"/>
        <v>0</v>
      </c>
      <c r="K434" s="68">
        <f t="shared" si="58"/>
        <v>0</v>
      </c>
      <c r="L434" s="68">
        <f t="shared" si="59"/>
        <v>0</v>
      </c>
      <c r="M434" s="6"/>
    </row>
    <row r="435" spans="1:13" ht="28.5">
      <c r="A435" s="10">
        <v>30</v>
      </c>
      <c r="B435" s="31" t="s">
        <v>173</v>
      </c>
      <c r="C435" s="10" t="s">
        <v>508</v>
      </c>
      <c r="D435" s="10"/>
      <c r="E435" s="6" t="s">
        <v>538</v>
      </c>
      <c r="F435" s="23">
        <v>3</v>
      </c>
      <c r="G435" s="68"/>
      <c r="H435" s="11"/>
      <c r="I435" s="71">
        <f t="shared" si="56"/>
        <v>0</v>
      </c>
      <c r="J435" s="68">
        <f t="shared" si="57"/>
        <v>0</v>
      </c>
      <c r="K435" s="68">
        <f t="shared" si="58"/>
        <v>0</v>
      </c>
      <c r="L435" s="68">
        <f t="shared" si="59"/>
        <v>0</v>
      </c>
      <c r="M435" s="6"/>
    </row>
    <row r="436" spans="1:13" ht="14.25">
      <c r="A436" s="10">
        <v>31</v>
      </c>
      <c r="B436" s="31" t="s">
        <v>174</v>
      </c>
      <c r="C436" s="10" t="s">
        <v>508</v>
      </c>
      <c r="D436" s="10"/>
      <c r="E436" s="6" t="s">
        <v>538</v>
      </c>
      <c r="F436" s="23">
        <v>10</v>
      </c>
      <c r="G436" s="68"/>
      <c r="H436" s="11"/>
      <c r="I436" s="71">
        <f t="shared" si="56"/>
        <v>0</v>
      </c>
      <c r="J436" s="68">
        <f t="shared" si="57"/>
        <v>0</v>
      </c>
      <c r="K436" s="68">
        <f t="shared" si="58"/>
        <v>0</v>
      </c>
      <c r="L436" s="68">
        <f t="shared" si="59"/>
        <v>0</v>
      </c>
      <c r="M436" s="6"/>
    </row>
    <row r="437" spans="1:13" ht="14.25">
      <c r="A437" s="10">
        <v>32</v>
      </c>
      <c r="B437" s="6" t="s">
        <v>107</v>
      </c>
      <c r="C437" s="10" t="s">
        <v>508</v>
      </c>
      <c r="D437" s="10"/>
      <c r="E437" s="6" t="s">
        <v>538</v>
      </c>
      <c r="F437" s="23">
        <v>10</v>
      </c>
      <c r="G437" s="68"/>
      <c r="H437" s="11"/>
      <c r="I437" s="71">
        <f t="shared" si="56"/>
        <v>0</v>
      </c>
      <c r="J437" s="68">
        <f t="shared" si="57"/>
        <v>0</v>
      </c>
      <c r="K437" s="68">
        <f t="shared" si="58"/>
        <v>0</v>
      </c>
      <c r="L437" s="68">
        <f t="shared" si="59"/>
        <v>0</v>
      </c>
      <c r="M437" s="6"/>
    </row>
    <row r="438" spans="1:13" ht="28.5">
      <c r="A438" s="10">
        <v>33</v>
      </c>
      <c r="B438" s="31" t="s">
        <v>108</v>
      </c>
      <c r="C438" s="10" t="s">
        <v>508</v>
      </c>
      <c r="D438" s="10"/>
      <c r="E438" s="6" t="s">
        <v>538</v>
      </c>
      <c r="F438" s="23">
        <v>40</v>
      </c>
      <c r="G438" s="68"/>
      <c r="H438" s="11"/>
      <c r="I438" s="71">
        <f t="shared" si="56"/>
        <v>0</v>
      </c>
      <c r="J438" s="68">
        <f t="shared" si="57"/>
        <v>0</v>
      </c>
      <c r="K438" s="68">
        <f t="shared" si="58"/>
        <v>0</v>
      </c>
      <c r="L438" s="68">
        <f t="shared" si="59"/>
        <v>0</v>
      </c>
      <c r="M438" s="6"/>
    </row>
    <row r="439" spans="1:13" ht="14.25">
      <c r="A439" s="10">
        <v>34</v>
      </c>
      <c r="B439" s="31" t="s">
        <v>109</v>
      </c>
      <c r="C439" s="10" t="s">
        <v>508</v>
      </c>
      <c r="D439" s="10"/>
      <c r="E439" s="6" t="s">
        <v>538</v>
      </c>
      <c r="F439" s="23">
        <v>25</v>
      </c>
      <c r="G439" s="68"/>
      <c r="H439" s="11"/>
      <c r="I439" s="71">
        <f t="shared" si="56"/>
        <v>0</v>
      </c>
      <c r="J439" s="68">
        <f t="shared" si="57"/>
        <v>0</v>
      </c>
      <c r="K439" s="68">
        <f t="shared" si="58"/>
        <v>0</v>
      </c>
      <c r="L439" s="68">
        <f t="shared" si="59"/>
        <v>0</v>
      </c>
      <c r="M439" s="6"/>
    </row>
    <row r="440" spans="1:13" ht="14.25">
      <c r="A440" s="10">
        <v>35</v>
      </c>
      <c r="B440" s="31" t="s">
        <v>110</v>
      </c>
      <c r="C440" s="10" t="s">
        <v>168</v>
      </c>
      <c r="D440" s="10"/>
      <c r="E440" s="6" t="s">
        <v>538</v>
      </c>
      <c r="F440" s="23">
        <v>30</v>
      </c>
      <c r="G440" s="68"/>
      <c r="H440" s="11"/>
      <c r="I440" s="71">
        <f t="shared" si="56"/>
        <v>0</v>
      </c>
      <c r="J440" s="68">
        <f t="shared" si="57"/>
        <v>0</v>
      </c>
      <c r="K440" s="68">
        <f t="shared" si="58"/>
        <v>0</v>
      </c>
      <c r="L440" s="68">
        <f t="shared" si="59"/>
        <v>0</v>
      </c>
      <c r="M440" s="6"/>
    </row>
    <row r="441" spans="1:13" ht="28.5">
      <c r="A441" s="10">
        <v>36</v>
      </c>
      <c r="B441" s="31" t="s">
        <v>111</v>
      </c>
      <c r="C441" s="10" t="s">
        <v>508</v>
      </c>
      <c r="D441" s="10"/>
      <c r="E441" s="6" t="s">
        <v>538</v>
      </c>
      <c r="F441" s="23">
        <v>6</v>
      </c>
      <c r="G441" s="68"/>
      <c r="H441" s="11">
        <v>0.08</v>
      </c>
      <c r="I441" s="71">
        <f t="shared" si="56"/>
        <v>0</v>
      </c>
      <c r="J441" s="68">
        <f t="shared" si="57"/>
        <v>0</v>
      </c>
      <c r="K441" s="68">
        <f t="shared" si="58"/>
        <v>0</v>
      </c>
      <c r="L441" s="68">
        <f t="shared" si="59"/>
        <v>0</v>
      </c>
      <c r="M441" s="6"/>
    </row>
    <row r="442" spans="1:12" ht="14.25">
      <c r="A442" s="27"/>
      <c r="B442" s="39"/>
      <c r="C442" s="27"/>
      <c r="D442" s="27"/>
      <c r="E442" s="1"/>
      <c r="F442" s="91"/>
      <c r="G442" s="78" t="s">
        <v>344</v>
      </c>
      <c r="H442" s="58"/>
      <c r="I442" s="67"/>
      <c r="J442" s="78">
        <f>SUM(J415:J441)</f>
        <v>0</v>
      </c>
      <c r="K442" s="78">
        <f>SUM(K415:K441)</f>
        <v>0</v>
      </c>
      <c r="L442" s="78">
        <f>SUM(L415:L441)</f>
        <v>0</v>
      </c>
    </row>
    <row r="443" spans="1:12" ht="14.25">
      <c r="A443" s="27"/>
      <c r="B443" s="134" t="s">
        <v>161</v>
      </c>
      <c r="C443" s="27"/>
      <c r="D443" s="27"/>
      <c r="E443" s="1"/>
      <c r="F443" s="91"/>
      <c r="G443" s="132"/>
      <c r="H443" s="58"/>
      <c r="I443" s="67"/>
      <c r="J443" s="79"/>
      <c r="K443" s="79"/>
      <c r="L443" s="79"/>
    </row>
    <row r="444" spans="1:12" ht="14.25">
      <c r="A444" s="27"/>
      <c r="B444" s="133" t="s">
        <v>224</v>
      </c>
      <c r="C444" s="27"/>
      <c r="D444" s="27"/>
      <c r="E444" s="1"/>
      <c r="F444" s="91"/>
      <c r="G444" s="132"/>
      <c r="H444" s="58"/>
      <c r="I444" s="67"/>
      <c r="J444" s="79"/>
      <c r="K444" s="79"/>
      <c r="L444" s="79"/>
    </row>
    <row r="445" spans="1:12" ht="28.5">
      <c r="A445" s="27"/>
      <c r="B445" s="133" t="s">
        <v>225</v>
      </c>
      <c r="C445" s="27"/>
      <c r="D445" s="27"/>
      <c r="E445" s="1"/>
      <c r="F445" s="91"/>
      <c r="G445" s="132"/>
      <c r="H445" s="58"/>
      <c r="I445" s="67"/>
      <c r="J445" s="79"/>
      <c r="K445" s="79"/>
      <c r="L445" s="79"/>
    </row>
    <row r="446" spans="1:9" ht="14.25">
      <c r="A446" s="27"/>
      <c r="B446" s="1" t="s">
        <v>177</v>
      </c>
      <c r="C446" s="27"/>
      <c r="D446" s="27"/>
      <c r="E446" s="27"/>
      <c r="F446" s="91"/>
      <c r="G446" s="67"/>
      <c r="H446" s="5"/>
      <c r="I446" s="67"/>
    </row>
    <row r="447" spans="1:9" ht="14.25">
      <c r="A447" s="27"/>
      <c r="B447" s="1" t="s">
        <v>178</v>
      </c>
      <c r="C447" s="27"/>
      <c r="D447" s="27"/>
      <c r="E447" s="27"/>
      <c r="F447" s="91"/>
      <c r="G447" s="67"/>
      <c r="H447" s="5"/>
      <c r="I447" s="67"/>
    </row>
    <row r="448" spans="1:9" ht="14.25">
      <c r="A448" s="27"/>
      <c r="B448" s="1" t="s">
        <v>179</v>
      </c>
      <c r="C448" s="27"/>
      <c r="D448" s="27"/>
      <c r="E448" s="27"/>
      <c r="F448" s="91"/>
      <c r="G448" s="67"/>
      <c r="H448" s="5"/>
      <c r="I448" s="67"/>
    </row>
    <row r="449" spans="1:9" ht="14.25">
      <c r="A449" s="27"/>
      <c r="B449" s="1" t="s">
        <v>180</v>
      </c>
      <c r="C449" s="27"/>
      <c r="D449" s="27"/>
      <c r="E449" s="27"/>
      <c r="F449" s="91"/>
      <c r="G449" s="67"/>
      <c r="H449" s="5"/>
      <c r="I449" s="67"/>
    </row>
    <row r="450" spans="1:9" ht="14.25">
      <c r="A450" s="27"/>
      <c r="B450" s="1" t="s">
        <v>181</v>
      </c>
      <c r="C450" s="27"/>
      <c r="D450" s="27"/>
      <c r="E450" s="27"/>
      <c r="F450" s="91"/>
      <c r="G450" s="67"/>
      <c r="H450" s="5"/>
      <c r="I450" s="67"/>
    </row>
    <row r="451" spans="1:9" ht="14.25">
      <c r="A451" s="27"/>
      <c r="B451" s="1" t="s">
        <v>182</v>
      </c>
      <c r="C451" s="27"/>
      <c r="D451" s="27"/>
      <c r="E451" s="27"/>
      <c r="F451" s="91"/>
      <c r="G451" s="67"/>
      <c r="H451" s="5"/>
      <c r="I451" s="67"/>
    </row>
    <row r="452" spans="1:9" ht="14.25">
      <c r="A452" s="27"/>
      <c r="B452" s="1" t="s">
        <v>183</v>
      </c>
      <c r="C452" s="27"/>
      <c r="D452" s="27"/>
      <c r="E452" s="27"/>
      <c r="F452" s="91"/>
      <c r="G452" s="67"/>
      <c r="H452" s="5"/>
      <c r="I452" s="67"/>
    </row>
    <row r="453" spans="1:9" ht="14.25">
      <c r="A453" s="27"/>
      <c r="B453" s="1" t="s">
        <v>518</v>
      </c>
      <c r="C453" s="27"/>
      <c r="D453" s="27"/>
      <c r="E453" s="27"/>
      <c r="F453" s="91"/>
      <c r="G453" s="67"/>
      <c r="H453" s="5"/>
      <c r="I453" s="67"/>
    </row>
    <row r="454" spans="1:9" ht="14.25">
      <c r="A454" s="27"/>
      <c r="B454" s="1" t="s">
        <v>184</v>
      </c>
      <c r="C454" s="27"/>
      <c r="D454" s="27"/>
      <c r="E454" s="27"/>
      <c r="F454" s="91"/>
      <c r="G454" s="67"/>
      <c r="H454" s="5"/>
      <c r="I454" s="67"/>
    </row>
    <row r="455" spans="1:9" ht="14.25">
      <c r="A455" s="27"/>
      <c r="B455" s="1" t="s">
        <v>185</v>
      </c>
      <c r="C455" s="27"/>
      <c r="D455" s="27"/>
      <c r="E455" s="27"/>
      <c r="F455" s="91"/>
      <c r="G455" s="67"/>
      <c r="H455" s="5"/>
      <c r="I455" s="67"/>
    </row>
    <row r="456" spans="1:9" ht="14.25">
      <c r="A456" s="27"/>
      <c r="B456" s="1" t="s">
        <v>270</v>
      </c>
      <c r="C456" s="27"/>
      <c r="D456" s="27"/>
      <c r="E456" s="27"/>
      <c r="F456" s="91"/>
      <c r="G456" s="67"/>
      <c r="H456" s="5"/>
      <c r="I456" s="67"/>
    </row>
    <row r="457" spans="1:9" ht="14.25">
      <c r="A457" s="27"/>
      <c r="B457" s="1" t="s">
        <v>269</v>
      </c>
      <c r="C457" s="27"/>
      <c r="D457" s="27"/>
      <c r="E457" s="27"/>
      <c r="F457" s="91"/>
      <c r="G457" s="67"/>
      <c r="H457" s="5"/>
      <c r="I457" s="67"/>
    </row>
    <row r="458" spans="1:9" ht="14.25">
      <c r="A458" s="27"/>
      <c r="B458" s="1" t="s">
        <v>404</v>
      </c>
      <c r="C458" s="27"/>
      <c r="D458" s="27"/>
      <c r="E458" s="27"/>
      <c r="F458" s="91"/>
      <c r="G458" s="67"/>
      <c r="H458" s="5"/>
      <c r="I458" s="67"/>
    </row>
    <row r="459" spans="1:9" ht="14.25">
      <c r="A459" s="43"/>
      <c r="B459" s="1" t="s">
        <v>186</v>
      </c>
      <c r="C459" s="27"/>
      <c r="D459" s="27"/>
      <c r="E459" s="27"/>
      <c r="F459" s="91"/>
      <c r="G459" s="67"/>
      <c r="H459" s="5"/>
      <c r="I459" s="67"/>
    </row>
    <row r="460" spans="1:9" ht="14.25">
      <c r="A460" s="43"/>
      <c r="B460" s="1" t="s">
        <v>187</v>
      </c>
      <c r="C460" s="27"/>
      <c r="D460" s="27"/>
      <c r="E460" s="27"/>
      <c r="F460" s="91"/>
      <c r="G460" s="67"/>
      <c r="H460" s="5"/>
      <c r="I460" s="67"/>
    </row>
    <row r="461" spans="1:9" ht="14.25">
      <c r="A461" s="27"/>
      <c r="B461" s="1" t="s">
        <v>519</v>
      </c>
      <c r="C461" s="27"/>
      <c r="D461" s="27"/>
      <c r="E461" s="27"/>
      <c r="F461" s="91"/>
      <c r="G461" s="67"/>
      <c r="H461" s="5"/>
      <c r="I461" s="67"/>
    </row>
    <row r="462" spans="1:9" ht="14.25">
      <c r="A462" s="27"/>
      <c r="B462" s="1" t="s">
        <v>520</v>
      </c>
      <c r="C462" s="27"/>
      <c r="D462" s="27"/>
      <c r="E462" s="27"/>
      <c r="F462" s="91"/>
      <c r="G462" s="67"/>
      <c r="H462" s="5"/>
      <c r="I462" s="67"/>
    </row>
    <row r="463" spans="1:9" ht="14.25">
      <c r="A463" s="27"/>
      <c r="B463" s="1"/>
      <c r="C463" s="27"/>
      <c r="D463" s="27"/>
      <c r="E463" s="27"/>
      <c r="F463" s="91"/>
      <c r="G463" s="67"/>
      <c r="H463" s="5"/>
      <c r="I463" s="67"/>
    </row>
    <row r="464" spans="1:9" ht="14.25">
      <c r="A464" s="45"/>
      <c r="B464" s="1"/>
      <c r="C464" s="35"/>
      <c r="D464" s="35"/>
      <c r="E464" s="46"/>
      <c r="F464" s="91"/>
      <c r="G464" s="67"/>
      <c r="H464" s="44"/>
      <c r="I464" s="67"/>
    </row>
    <row r="465" spans="1:9" ht="14.25">
      <c r="A465" s="45"/>
      <c r="C465" s="35"/>
      <c r="D465" s="35"/>
      <c r="E465" s="46"/>
      <c r="F465" s="91"/>
      <c r="G465" s="67"/>
      <c r="H465" s="44"/>
      <c r="I465" s="67"/>
    </row>
    <row r="466" spans="1:9" ht="14.25">
      <c r="A466" s="45"/>
      <c r="C466" s="35"/>
      <c r="D466" s="35"/>
      <c r="E466" s="46"/>
      <c r="F466" s="91"/>
      <c r="G466" s="67"/>
      <c r="H466" s="44"/>
      <c r="I466" s="67"/>
    </row>
    <row r="467" ht="14.25">
      <c r="K467" s="67"/>
    </row>
    <row r="468" spans="1:8" ht="14.25">
      <c r="A468" s="59"/>
      <c r="B468" s="59" t="s">
        <v>271</v>
      </c>
      <c r="C468" s="35"/>
      <c r="D468" s="35"/>
      <c r="E468" s="35"/>
      <c r="F468" s="93"/>
      <c r="H468" s="29"/>
    </row>
    <row r="469" spans="1:13" ht="42.75">
      <c r="A469" s="115" t="s">
        <v>428</v>
      </c>
      <c r="B469" s="115" t="s">
        <v>407</v>
      </c>
      <c r="C469" s="102" t="s">
        <v>408</v>
      </c>
      <c r="D469" s="95" t="s">
        <v>86</v>
      </c>
      <c r="E469" s="102" t="s">
        <v>409</v>
      </c>
      <c r="F469" s="115" t="s">
        <v>545</v>
      </c>
      <c r="G469" s="101" t="s">
        <v>707</v>
      </c>
      <c r="H469" s="99" t="s">
        <v>585</v>
      </c>
      <c r="I469" s="100" t="s">
        <v>708</v>
      </c>
      <c r="J469" s="101" t="s">
        <v>411</v>
      </c>
      <c r="K469" s="98" t="s">
        <v>711</v>
      </c>
      <c r="L469" s="100" t="s">
        <v>394</v>
      </c>
      <c r="M469" s="106" t="s">
        <v>85</v>
      </c>
    </row>
    <row r="470" spans="1:13" ht="14.25">
      <c r="A470" s="10">
        <v>1</v>
      </c>
      <c r="B470" s="6" t="s">
        <v>546</v>
      </c>
      <c r="C470" s="10" t="s">
        <v>547</v>
      </c>
      <c r="D470" s="10"/>
      <c r="E470" s="6" t="s">
        <v>538</v>
      </c>
      <c r="F470" s="24">
        <v>3</v>
      </c>
      <c r="G470" s="68"/>
      <c r="H470" s="11">
        <v>0.08</v>
      </c>
      <c r="I470" s="71">
        <f>G470*H470+G470</f>
        <v>0</v>
      </c>
      <c r="J470" s="68">
        <f>G470*F470</f>
        <v>0</v>
      </c>
      <c r="K470" s="68">
        <f>J470*H470</f>
        <v>0</v>
      </c>
      <c r="L470" s="68">
        <f>F470*I470</f>
        <v>0</v>
      </c>
      <c r="M470" s="6"/>
    </row>
    <row r="471" spans="1:13" ht="14.25">
      <c r="A471" s="10">
        <v>2</v>
      </c>
      <c r="B471" s="6" t="s">
        <v>548</v>
      </c>
      <c r="C471" s="10" t="s">
        <v>547</v>
      </c>
      <c r="D471" s="10"/>
      <c r="E471" s="6" t="s">
        <v>538</v>
      </c>
      <c r="F471" s="24">
        <v>3</v>
      </c>
      <c r="G471" s="68"/>
      <c r="H471" s="11">
        <v>0.08</v>
      </c>
      <c r="I471" s="71">
        <f>G471*H471+G471</f>
        <v>0</v>
      </c>
      <c r="J471" s="68">
        <f>G471*F471</f>
        <v>0</v>
      </c>
      <c r="K471" s="68">
        <f>J471*H471</f>
        <v>0</v>
      </c>
      <c r="L471" s="68">
        <f>F471*I471</f>
        <v>0</v>
      </c>
      <c r="M471" s="6"/>
    </row>
    <row r="472" spans="1:13" ht="14.25">
      <c r="A472" s="10">
        <v>3</v>
      </c>
      <c r="B472" s="6" t="s">
        <v>549</v>
      </c>
      <c r="C472" s="10" t="s">
        <v>547</v>
      </c>
      <c r="D472" s="10"/>
      <c r="E472" s="6" t="s">
        <v>538</v>
      </c>
      <c r="F472" s="24">
        <v>3</v>
      </c>
      <c r="G472" s="68"/>
      <c r="H472" s="11">
        <v>0.08</v>
      </c>
      <c r="I472" s="71">
        <f>G472*H472+G472</f>
        <v>0</v>
      </c>
      <c r="J472" s="68">
        <f>G472*F472</f>
        <v>0</v>
      </c>
      <c r="K472" s="68">
        <f>J472*H472</f>
        <v>0</v>
      </c>
      <c r="L472" s="68">
        <f>F472*I472</f>
        <v>0</v>
      </c>
      <c r="M472" s="6"/>
    </row>
    <row r="473" spans="1:13" ht="14.25">
      <c r="A473" s="10">
        <v>4</v>
      </c>
      <c r="B473" s="6" t="s">
        <v>550</v>
      </c>
      <c r="C473" s="10" t="s">
        <v>547</v>
      </c>
      <c r="D473" s="10"/>
      <c r="E473" s="6" t="s">
        <v>538</v>
      </c>
      <c r="F473" s="24">
        <v>5</v>
      </c>
      <c r="G473" s="68"/>
      <c r="H473" s="11">
        <v>0.08</v>
      </c>
      <c r="I473" s="71">
        <f>G473*H473+G473</f>
        <v>0</v>
      </c>
      <c r="J473" s="68">
        <f>G473*F473</f>
        <v>0</v>
      </c>
      <c r="K473" s="68">
        <f>J473*H473</f>
        <v>0</v>
      </c>
      <c r="L473" s="68">
        <f>F473*I473</f>
        <v>0</v>
      </c>
      <c r="M473" s="6"/>
    </row>
    <row r="474" spans="1:13" ht="14.25">
      <c r="A474" s="45"/>
      <c r="C474" s="47"/>
      <c r="D474" s="47"/>
      <c r="E474" s="47"/>
      <c r="F474" s="91"/>
      <c r="G474" s="78" t="s">
        <v>344</v>
      </c>
      <c r="H474" s="44"/>
      <c r="I474" s="67"/>
      <c r="J474" s="78">
        <f>SUM(J470:J473)</f>
        <v>0</v>
      </c>
      <c r="K474" s="78">
        <f>SUM(K470:K473)</f>
        <v>0</v>
      </c>
      <c r="L474" s="78">
        <f>SUM(L470:L473)</f>
        <v>0</v>
      </c>
      <c r="M474" s="48"/>
    </row>
    <row r="475" spans="1:9" ht="14.25">
      <c r="A475" s="45"/>
      <c r="B475" s="2" t="s">
        <v>551</v>
      </c>
      <c r="C475" s="47"/>
      <c r="D475" s="47"/>
      <c r="E475" s="47"/>
      <c r="F475" s="91"/>
      <c r="G475" s="67"/>
      <c r="H475" s="5"/>
      <c r="I475" s="67"/>
    </row>
    <row r="476" spans="1:8" ht="14.25">
      <c r="A476" s="35"/>
      <c r="B476" s="2" t="s">
        <v>552</v>
      </c>
      <c r="C476" s="47"/>
      <c r="D476" s="47"/>
      <c r="E476" s="47"/>
      <c r="H476" s="29"/>
    </row>
    <row r="477" ht="14.25">
      <c r="B477" s="2" t="s">
        <v>405</v>
      </c>
    </row>
    <row r="480" ht="28.5">
      <c r="B480" s="57" t="s">
        <v>272</v>
      </c>
    </row>
    <row r="481" spans="1:13" ht="42.75">
      <c r="A481" s="115" t="s">
        <v>428</v>
      </c>
      <c r="B481" s="115" t="s">
        <v>407</v>
      </c>
      <c r="C481" s="115" t="s">
        <v>488</v>
      </c>
      <c r="D481" s="95" t="s">
        <v>86</v>
      </c>
      <c r="E481" s="115" t="s">
        <v>489</v>
      </c>
      <c r="F481" s="115" t="s">
        <v>429</v>
      </c>
      <c r="G481" s="101" t="s">
        <v>707</v>
      </c>
      <c r="H481" s="99" t="s">
        <v>585</v>
      </c>
      <c r="I481" s="100" t="s">
        <v>708</v>
      </c>
      <c r="J481" s="101" t="s">
        <v>411</v>
      </c>
      <c r="K481" s="98" t="s">
        <v>711</v>
      </c>
      <c r="L481" s="100" t="s">
        <v>394</v>
      </c>
      <c r="M481" s="106" t="s">
        <v>85</v>
      </c>
    </row>
    <row r="482" spans="1:13" ht="28.5">
      <c r="A482" s="10">
        <v>1</v>
      </c>
      <c r="B482" s="6" t="s">
        <v>430</v>
      </c>
      <c r="C482" s="37" t="s">
        <v>93</v>
      </c>
      <c r="D482" s="37"/>
      <c r="E482" s="10" t="s">
        <v>538</v>
      </c>
      <c r="F482" s="23">
        <v>25</v>
      </c>
      <c r="G482" s="68"/>
      <c r="H482" s="11">
        <v>0.08</v>
      </c>
      <c r="I482" s="71">
        <f>G482*H482+G482</f>
        <v>0</v>
      </c>
      <c r="J482" s="68">
        <f>G482*F482</f>
        <v>0</v>
      </c>
      <c r="K482" s="68">
        <f>J482*H482</f>
        <v>0</v>
      </c>
      <c r="L482" s="68">
        <f>F482*I482</f>
        <v>0</v>
      </c>
      <c r="M482" s="6"/>
    </row>
    <row r="483" spans="1:13" ht="28.5">
      <c r="A483" s="10">
        <v>2</v>
      </c>
      <c r="B483" s="6" t="s">
        <v>431</v>
      </c>
      <c r="C483" s="37" t="s">
        <v>93</v>
      </c>
      <c r="D483" s="37"/>
      <c r="E483" s="10" t="s">
        <v>538</v>
      </c>
      <c r="F483" s="23">
        <v>30</v>
      </c>
      <c r="G483" s="68"/>
      <c r="H483" s="11">
        <v>0.08</v>
      </c>
      <c r="I483" s="71">
        <f aca="true" t="shared" si="60" ref="I483:I546">G483*H483+G483</f>
        <v>0</v>
      </c>
      <c r="J483" s="68">
        <f aca="true" t="shared" si="61" ref="J483:J546">G483*F483</f>
        <v>0</v>
      </c>
      <c r="K483" s="68">
        <f aca="true" t="shared" si="62" ref="K483:K546">J483*H483</f>
        <v>0</v>
      </c>
      <c r="L483" s="68">
        <f aca="true" t="shared" si="63" ref="L483:L546">F483*I483</f>
        <v>0</v>
      </c>
      <c r="M483" s="6"/>
    </row>
    <row r="484" spans="1:13" ht="28.5">
      <c r="A484" s="10">
        <v>3</v>
      </c>
      <c r="B484" s="6" t="s">
        <v>50</v>
      </c>
      <c r="C484" s="37" t="s">
        <v>93</v>
      </c>
      <c r="D484" s="37"/>
      <c r="E484" s="10" t="s">
        <v>538</v>
      </c>
      <c r="F484" s="23">
        <v>20</v>
      </c>
      <c r="G484" s="68"/>
      <c r="H484" s="11">
        <v>0.08</v>
      </c>
      <c r="I484" s="71">
        <f t="shared" si="60"/>
        <v>0</v>
      </c>
      <c r="J484" s="68">
        <f t="shared" si="61"/>
        <v>0</v>
      </c>
      <c r="K484" s="68">
        <f t="shared" si="62"/>
        <v>0</v>
      </c>
      <c r="L484" s="68">
        <f t="shared" si="63"/>
        <v>0</v>
      </c>
      <c r="M484" s="6"/>
    </row>
    <row r="485" spans="1:13" ht="28.5">
      <c r="A485" s="10">
        <v>4</v>
      </c>
      <c r="B485" s="6" t="s">
        <v>432</v>
      </c>
      <c r="C485" s="37" t="s">
        <v>93</v>
      </c>
      <c r="D485" s="37"/>
      <c r="E485" s="10" t="s">
        <v>538</v>
      </c>
      <c r="F485" s="23">
        <v>15</v>
      </c>
      <c r="G485" s="68"/>
      <c r="H485" s="11">
        <v>0.08</v>
      </c>
      <c r="I485" s="71">
        <f t="shared" si="60"/>
        <v>0</v>
      </c>
      <c r="J485" s="68">
        <f t="shared" si="61"/>
        <v>0</v>
      </c>
      <c r="K485" s="68">
        <f t="shared" si="62"/>
        <v>0</v>
      </c>
      <c r="L485" s="68">
        <f t="shared" si="63"/>
        <v>0</v>
      </c>
      <c r="M485" s="6"/>
    </row>
    <row r="486" spans="1:13" ht="28.5">
      <c r="A486" s="10">
        <v>5</v>
      </c>
      <c r="B486" s="6" t="s">
        <v>433</v>
      </c>
      <c r="C486" s="37" t="s">
        <v>93</v>
      </c>
      <c r="D486" s="37"/>
      <c r="E486" s="10" t="s">
        <v>538</v>
      </c>
      <c r="F486" s="23">
        <v>5</v>
      </c>
      <c r="G486" s="68"/>
      <c r="H486" s="11">
        <v>0.08</v>
      </c>
      <c r="I486" s="71">
        <f t="shared" si="60"/>
        <v>0</v>
      </c>
      <c r="J486" s="68">
        <f t="shared" si="61"/>
        <v>0</v>
      </c>
      <c r="K486" s="68">
        <f t="shared" si="62"/>
        <v>0</v>
      </c>
      <c r="L486" s="68">
        <f t="shared" si="63"/>
        <v>0</v>
      </c>
      <c r="M486" s="6"/>
    </row>
    <row r="487" spans="1:13" ht="28.5">
      <c r="A487" s="10">
        <v>6</v>
      </c>
      <c r="B487" s="6" t="s">
        <v>434</v>
      </c>
      <c r="C487" s="37" t="s">
        <v>93</v>
      </c>
      <c r="D487" s="37"/>
      <c r="E487" s="10" t="s">
        <v>538</v>
      </c>
      <c r="F487" s="23">
        <v>2</v>
      </c>
      <c r="G487" s="68"/>
      <c r="H487" s="11">
        <v>0.08</v>
      </c>
      <c r="I487" s="71">
        <f t="shared" si="60"/>
        <v>0</v>
      </c>
      <c r="J487" s="68">
        <f t="shared" si="61"/>
        <v>0</v>
      </c>
      <c r="K487" s="68">
        <f t="shared" si="62"/>
        <v>0</v>
      </c>
      <c r="L487" s="68">
        <f t="shared" si="63"/>
        <v>0</v>
      </c>
      <c r="M487" s="6"/>
    </row>
    <row r="488" spans="1:13" ht="28.5">
      <c r="A488" s="10">
        <v>7</v>
      </c>
      <c r="B488" s="6" t="s">
        <v>435</v>
      </c>
      <c r="C488" s="37" t="s">
        <v>93</v>
      </c>
      <c r="D488" s="37"/>
      <c r="E488" s="10" t="s">
        <v>538</v>
      </c>
      <c r="F488" s="23">
        <v>2</v>
      </c>
      <c r="G488" s="68"/>
      <c r="H488" s="11">
        <v>0.08</v>
      </c>
      <c r="I488" s="71">
        <f t="shared" si="60"/>
        <v>0</v>
      </c>
      <c r="J488" s="68">
        <f t="shared" si="61"/>
        <v>0</v>
      </c>
      <c r="K488" s="68">
        <f t="shared" si="62"/>
        <v>0</v>
      </c>
      <c r="L488" s="68">
        <f t="shared" si="63"/>
        <v>0</v>
      </c>
      <c r="M488" s="6"/>
    </row>
    <row r="489" spans="1:13" ht="28.5">
      <c r="A489" s="10">
        <v>8</v>
      </c>
      <c r="B489" s="6" t="s">
        <v>436</v>
      </c>
      <c r="C489" s="37" t="s">
        <v>93</v>
      </c>
      <c r="D489" s="37"/>
      <c r="E489" s="10" t="s">
        <v>538</v>
      </c>
      <c r="F489" s="23">
        <v>2</v>
      </c>
      <c r="G489" s="68"/>
      <c r="H489" s="11">
        <v>0.08</v>
      </c>
      <c r="I489" s="71">
        <f t="shared" si="60"/>
        <v>0</v>
      </c>
      <c r="J489" s="68">
        <f t="shared" si="61"/>
        <v>0</v>
      </c>
      <c r="K489" s="68">
        <f t="shared" si="62"/>
        <v>0</v>
      </c>
      <c r="L489" s="68">
        <f t="shared" si="63"/>
        <v>0</v>
      </c>
      <c r="M489" s="6"/>
    </row>
    <row r="490" spans="1:13" ht="28.5">
      <c r="A490" s="10">
        <v>9</v>
      </c>
      <c r="B490" s="6" t="s">
        <v>437</v>
      </c>
      <c r="C490" s="37" t="s">
        <v>93</v>
      </c>
      <c r="D490" s="37"/>
      <c r="E490" s="10" t="s">
        <v>538</v>
      </c>
      <c r="F490" s="23">
        <v>5</v>
      </c>
      <c r="G490" s="68"/>
      <c r="H490" s="11">
        <v>0.08</v>
      </c>
      <c r="I490" s="71">
        <f t="shared" si="60"/>
        <v>0</v>
      </c>
      <c r="J490" s="68">
        <f t="shared" si="61"/>
        <v>0</v>
      </c>
      <c r="K490" s="68">
        <f t="shared" si="62"/>
        <v>0</v>
      </c>
      <c r="L490" s="68">
        <f t="shared" si="63"/>
        <v>0</v>
      </c>
      <c r="M490" s="6"/>
    </row>
    <row r="491" spans="1:13" ht="28.5">
      <c r="A491" s="10">
        <v>10</v>
      </c>
      <c r="B491" s="6" t="s">
        <v>243</v>
      </c>
      <c r="C491" s="37" t="s">
        <v>93</v>
      </c>
      <c r="D491" s="37"/>
      <c r="E491" s="10" t="s">
        <v>538</v>
      </c>
      <c r="F491" s="23">
        <v>2</v>
      </c>
      <c r="G491" s="68"/>
      <c r="H491" s="11">
        <v>0.08</v>
      </c>
      <c r="I491" s="71">
        <f t="shared" si="60"/>
        <v>0</v>
      </c>
      <c r="J491" s="68">
        <f t="shared" si="61"/>
        <v>0</v>
      </c>
      <c r="K491" s="68">
        <f t="shared" si="62"/>
        <v>0</v>
      </c>
      <c r="L491" s="68">
        <f t="shared" si="63"/>
        <v>0</v>
      </c>
      <c r="M491" s="6"/>
    </row>
    <row r="492" spans="1:13" ht="28.5">
      <c r="A492" s="10">
        <v>11</v>
      </c>
      <c r="B492" s="6" t="s">
        <v>438</v>
      </c>
      <c r="C492" s="37" t="s">
        <v>93</v>
      </c>
      <c r="D492" s="37"/>
      <c r="E492" s="10" t="s">
        <v>538</v>
      </c>
      <c r="F492" s="23">
        <v>30</v>
      </c>
      <c r="G492" s="68"/>
      <c r="H492" s="11">
        <v>0.08</v>
      </c>
      <c r="I492" s="71">
        <f t="shared" si="60"/>
        <v>0</v>
      </c>
      <c r="J492" s="68">
        <f t="shared" si="61"/>
        <v>0</v>
      </c>
      <c r="K492" s="68">
        <f t="shared" si="62"/>
        <v>0</v>
      </c>
      <c r="L492" s="68">
        <f t="shared" si="63"/>
        <v>0</v>
      </c>
      <c r="M492" s="6"/>
    </row>
    <row r="493" spans="1:13" ht="28.5">
      <c r="A493" s="10">
        <v>12</v>
      </c>
      <c r="B493" s="6" t="s">
        <v>439</v>
      </c>
      <c r="C493" s="37" t="s">
        <v>93</v>
      </c>
      <c r="D493" s="37"/>
      <c r="E493" s="10" t="s">
        <v>538</v>
      </c>
      <c r="F493" s="23">
        <v>20</v>
      </c>
      <c r="G493" s="68"/>
      <c r="H493" s="11">
        <v>0.08</v>
      </c>
      <c r="I493" s="71">
        <f t="shared" si="60"/>
        <v>0</v>
      </c>
      <c r="J493" s="68">
        <f t="shared" si="61"/>
        <v>0</v>
      </c>
      <c r="K493" s="68">
        <f t="shared" si="62"/>
        <v>0</v>
      </c>
      <c r="L493" s="68">
        <f t="shared" si="63"/>
        <v>0</v>
      </c>
      <c r="M493" s="6"/>
    </row>
    <row r="494" spans="1:13" ht="28.5">
      <c r="A494" s="10">
        <v>13</v>
      </c>
      <c r="B494" s="6" t="s">
        <v>497</v>
      </c>
      <c r="C494" s="37" t="s">
        <v>93</v>
      </c>
      <c r="D494" s="37"/>
      <c r="E494" s="10" t="s">
        <v>538</v>
      </c>
      <c r="F494" s="23">
        <v>10</v>
      </c>
      <c r="G494" s="68"/>
      <c r="H494" s="11">
        <v>0.08</v>
      </c>
      <c r="I494" s="71">
        <f t="shared" si="60"/>
        <v>0</v>
      </c>
      <c r="J494" s="68">
        <f t="shared" si="61"/>
        <v>0</v>
      </c>
      <c r="K494" s="68">
        <f t="shared" si="62"/>
        <v>0</v>
      </c>
      <c r="L494" s="68">
        <f t="shared" si="63"/>
        <v>0</v>
      </c>
      <c r="M494" s="6"/>
    </row>
    <row r="495" spans="1:13" ht="28.5">
      <c r="A495" s="10">
        <v>14</v>
      </c>
      <c r="B495" s="6" t="s">
        <v>440</v>
      </c>
      <c r="C495" s="37" t="s">
        <v>93</v>
      </c>
      <c r="D495" s="37"/>
      <c r="E495" s="10" t="s">
        <v>538</v>
      </c>
      <c r="F495" s="23">
        <v>5</v>
      </c>
      <c r="G495" s="68"/>
      <c r="H495" s="11">
        <v>0.08</v>
      </c>
      <c r="I495" s="71">
        <f t="shared" si="60"/>
        <v>0</v>
      </c>
      <c r="J495" s="68">
        <f t="shared" si="61"/>
        <v>0</v>
      </c>
      <c r="K495" s="68">
        <f t="shared" si="62"/>
        <v>0</v>
      </c>
      <c r="L495" s="68">
        <f t="shared" si="63"/>
        <v>0</v>
      </c>
      <c r="M495" s="6"/>
    </row>
    <row r="496" spans="1:13" ht="28.5">
      <c r="A496" s="10">
        <v>15</v>
      </c>
      <c r="B496" s="6" t="s">
        <v>498</v>
      </c>
      <c r="C496" s="37" t="s">
        <v>93</v>
      </c>
      <c r="D496" s="37"/>
      <c r="E496" s="10" t="s">
        <v>538</v>
      </c>
      <c r="F496" s="23">
        <v>30</v>
      </c>
      <c r="G496" s="68"/>
      <c r="H496" s="11">
        <v>0.08</v>
      </c>
      <c r="I496" s="71">
        <f t="shared" si="60"/>
        <v>0</v>
      </c>
      <c r="J496" s="68">
        <f t="shared" si="61"/>
        <v>0</v>
      </c>
      <c r="K496" s="68">
        <f t="shared" si="62"/>
        <v>0</v>
      </c>
      <c r="L496" s="68">
        <f t="shared" si="63"/>
        <v>0</v>
      </c>
      <c r="M496" s="6"/>
    </row>
    <row r="497" spans="1:13" ht="28.5">
      <c r="A497" s="10">
        <v>16</v>
      </c>
      <c r="B497" s="6" t="s">
        <v>441</v>
      </c>
      <c r="C497" s="37" t="s">
        <v>93</v>
      </c>
      <c r="D497" s="37"/>
      <c r="E497" s="10" t="s">
        <v>538</v>
      </c>
      <c r="F497" s="23">
        <v>15</v>
      </c>
      <c r="G497" s="68"/>
      <c r="H497" s="11">
        <v>0.08</v>
      </c>
      <c r="I497" s="71">
        <f t="shared" si="60"/>
        <v>0</v>
      </c>
      <c r="J497" s="68">
        <f t="shared" si="61"/>
        <v>0</v>
      </c>
      <c r="K497" s="68">
        <f t="shared" si="62"/>
        <v>0</v>
      </c>
      <c r="L497" s="68">
        <f t="shared" si="63"/>
        <v>0</v>
      </c>
      <c r="M497" s="6"/>
    </row>
    <row r="498" spans="1:13" ht="28.5">
      <c r="A498" s="10">
        <v>17</v>
      </c>
      <c r="B498" s="6" t="s">
        <v>442</v>
      </c>
      <c r="C498" s="37" t="s">
        <v>93</v>
      </c>
      <c r="D498" s="37"/>
      <c r="E498" s="10" t="s">
        <v>538</v>
      </c>
      <c r="F498" s="23">
        <v>20</v>
      </c>
      <c r="G498" s="68"/>
      <c r="H498" s="11">
        <v>0.08</v>
      </c>
      <c r="I498" s="71">
        <f t="shared" si="60"/>
        <v>0</v>
      </c>
      <c r="J498" s="68">
        <f t="shared" si="61"/>
        <v>0</v>
      </c>
      <c r="K498" s="68">
        <f t="shared" si="62"/>
        <v>0</v>
      </c>
      <c r="L498" s="68">
        <f t="shared" si="63"/>
        <v>0</v>
      </c>
      <c r="M498" s="6"/>
    </row>
    <row r="499" spans="1:13" ht="28.5">
      <c r="A499" s="10">
        <v>18</v>
      </c>
      <c r="B499" s="6" t="s">
        <v>443</v>
      </c>
      <c r="C499" s="37" t="s">
        <v>93</v>
      </c>
      <c r="D499" s="37"/>
      <c r="E499" s="10" t="s">
        <v>538</v>
      </c>
      <c r="F499" s="23">
        <v>3</v>
      </c>
      <c r="G499" s="68"/>
      <c r="H499" s="11">
        <v>0.08</v>
      </c>
      <c r="I499" s="71">
        <f t="shared" si="60"/>
        <v>0</v>
      </c>
      <c r="J499" s="68">
        <f t="shared" si="61"/>
        <v>0</v>
      </c>
      <c r="K499" s="68">
        <f t="shared" si="62"/>
        <v>0</v>
      </c>
      <c r="L499" s="68">
        <f t="shared" si="63"/>
        <v>0</v>
      </c>
      <c r="M499" s="6"/>
    </row>
    <row r="500" spans="1:13" ht="28.5">
      <c r="A500" s="10">
        <v>19</v>
      </c>
      <c r="B500" s="6" t="s">
        <v>444</v>
      </c>
      <c r="C500" s="37" t="s">
        <v>93</v>
      </c>
      <c r="D500" s="37"/>
      <c r="E500" s="10" t="s">
        <v>538</v>
      </c>
      <c r="F500" s="23">
        <v>10</v>
      </c>
      <c r="G500" s="68"/>
      <c r="H500" s="11">
        <v>0.08</v>
      </c>
      <c r="I500" s="71">
        <f t="shared" si="60"/>
        <v>0</v>
      </c>
      <c r="J500" s="68">
        <f t="shared" si="61"/>
        <v>0</v>
      </c>
      <c r="K500" s="68">
        <f t="shared" si="62"/>
        <v>0</v>
      </c>
      <c r="L500" s="68">
        <f t="shared" si="63"/>
        <v>0</v>
      </c>
      <c r="M500" s="6"/>
    </row>
    <row r="501" spans="1:13" ht="28.5">
      <c r="A501" s="10">
        <v>20</v>
      </c>
      <c r="B501" s="6" t="s">
        <v>445</v>
      </c>
      <c r="C501" s="37" t="s">
        <v>93</v>
      </c>
      <c r="D501" s="37"/>
      <c r="E501" s="10" t="s">
        <v>538</v>
      </c>
      <c r="F501" s="23">
        <v>10</v>
      </c>
      <c r="G501" s="68"/>
      <c r="H501" s="11">
        <v>0.08</v>
      </c>
      <c r="I501" s="71">
        <f t="shared" si="60"/>
        <v>0</v>
      </c>
      <c r="J501" s="68">
        <f t="shared" si="61"/>
        <v>0</v>
      </c>
      <c r="K501" s="68">
        <f t="shared" si="62"/>
        <v>0</v>
      </c>
      <c r="L501" s="68">
        <f t="shared" si="63"/>
        <v>0</v>
      </c>
      <c r="M501" s="6"/>
    </row>
    <row r="502" spans="1:13" ht="28.5">
      <c r="A502" s="10">
        <v>21</v>
      </c>
      <c r="B502" s="6" t="s">
        <v>446</v>
      </c>
      <c r="C502" s="37" t="s">
        <v>93</v>
      </c>
      <c r="D502" s="37"/>
      <c r="E502" s="10" t="s">
        <v>538</v>
      </c>
      <c r="F502" s="23">
        <v>5</v>
      </c>
      <c r="G502" s="68"/>
      <c r="H502" s="11">
        <v>0.08</v>
      </c>
      <c r="I502" s="71">
        <f t="shared" si="60"/>
        <v>0</v>
      </c>
      <c r="J502" s="68">
        <f t="shared" si="61"/>
        <v>0</v>
      </c>
      <c r="K502" s="68">
        <f t="shared" si="62"/>
        <v>0</v>
      </c>
      <c r="L502" s="68">
        <f t="shared" si="63"/>
        <v>0</v>
      </c>
      <c r="M502" s="6"/>
    </row>
    <row r="503" spans="1:13" ht="28.5">
      <c r="A503" s="10">
        <v>22</v>
      </c>
      <c r="B503" s="6" t="s">
        <v>447</v>
      </c>
      <c r="C503" s="37" t="s">
        <v>93</v>
      </c>
      <c r="D503" s="37"/>
      <c r="E503" s="10" t="s">
        <v>538</v>
      </c>
      <c r="F503" s="23">
        <v>10</v>
      </c>
      <c r="G503" s="68"/>
      <c r="H503" s="11">
        <v>0.08</v>
      </c>
      <c r="I503" s="71">
        <f t="shared" si="60"/>
        <v>0</v>
      </c>
      <c r="J503" s="68">
        <f t="shared" si="61"/>
        <v>0</v>
      </c>
      <c r="K503" s="68">
        <f t="shared" si="62"/>
        <v>0</v>
      </c>
      <c r="L503" s="68">
        <f t="shared" si="63"/>
        <v>0</v>
      </c>
      <c r="M503" s="6"/>
    </row>
    <row r="504" spans="1:13" ht="28.5">
      <c r="A504" s="10">
        <v>23</v>
      </c>
      <c r="B504" s="6" t="s">
        <v>499</v>
      </c>
      <c r="C504" s="37" t="s">
        <v>93</v>
      </c>
      <c r="D504" s="37"/>
      <c r="E504" s="10" t="s">
        <v>538</v>
      </c>
      <c r="F504" s="23">
        <v>10</v>
      </c>
      <c r="G504" s="68"/>
      <c r="H504" s="11">
        <v>0.08</v>
      </c>
      <c r="I504" s="71">
        <f t="shared" si="60"/>
        <v>0</v>
      </c>
      <c r="J504" s="68">
        <f t="shared" si="61"/>
        <v>0</v>
      </c>
      <c r="K504" s="68">
        <f t="shared" si="62"/>
        <v>0</v>
      </c>
      <c r="L504" s="68">
        <f t="shared" si="63"/>
        <v>0</v>
      </c>
      <c r="M504" s="6"/>
    </row>
    <row r="505" spans="1:13" ht="28.5">
      <c r="A505" s="10">
        <v>24</v>
      </c>
      <c r="B505" s="6" t="s">
        <v>448</v>
      </c>
      <c r="C505" s="37" t="s">
        <v>93</v>
      </c>
      <c r="D505" s="37"/>
      <c r="E505" s="10" t="s">
        <v>538</v>
      </c>
      <c r="F505" s="23">
        <v>25</v>
      </c>
      <c r="G505" s="68"/>
      <c r="H505" s="11">
        <v>0.08</v>
      </c>
      <c r="I505" s="71">
        <f t="shared" si="60"/>
        <v>0</v>
      </c>
      <c r="J505" s="68">
        <f t="shared" si="61"/>
        <v>0</v>
      </c>
      <c r="K505" s="68">
        <f t="shared" si="62"/>
        <v>0</v>
      </c>
      <c r="L505" s="68">
        <f t="shared" si="63"/>
        <v>0</v>
      </c>
      <c r="M505" s="6"/>
    </row>
    <row r="506" spans="1:13" ht="28.5">
      <c r="A506" s="10">
        <v>25</v>
      </c>
      <c r="B506" s="6" t="s">
        <v>449</v>
      </c>
      <c r="C506" s="37" t="s">
        <v>93</v>
      </c>
      <c r="D506" s="37"/>
      <c r="E506" s="10" t="s">
        <v>538</v>
      </c>
      <c r="F506" s="23">
        <v>25</v>
      </c>
      <c r="G506" s="68"/>
      <c r="H506" s="11">
        <v>0.08</v>
      </c>
      <c r="I506" s="71">
        <f t="shared" si="60"/>
        <v>0</v>
      </c>
      <c r="J506" s="68">
        <f t="shared" si="61"/>
        <v>0</v>
      </c>
      <c r="K506" s="68">
        <f t="shared" si="62"/>
        <v>0</v>
      </c>
      <c r="L506" s="68">
        <f t="shared" si="63"/>
        <v>0</v>
      </c>
      <c r="M506" s="6"/>
    </row>
    <row r="507" spans="1:13" ht="28.5">
      <c r="A507" s="10">
        <v>26</v>
      </c>
      <c r="B507" s="6" t="s">
        <v>450</v>
      </c>
      <c r="C507" s="37" t="s">
        <v>93</v>
      </c>
      <c r="D507" s="37"/>
      <c r="E507" s="10" t="s">
        <v>538</v>
      </c>
      <c r="F507" s="23">
        <v>2</v>
      </c>
      <c r="G507" s="68"/>
      <c r="H507" s="11">
        <v>0.08</v>
      </c>
      <c r="I507" s="71">
        <f t="shared" si="60"/>
        <v>0</v>
      </c>
      <c r="J507" s="68">
        <f t="shared" si="61"/>
        <v>0</v>
      </c>
      <c r="K507" s="68">
        <f t="shared" si="62"/>
        <v>0</v>
      </c>
      <c r="L507" s="68">
        <f t="shared" si="63"/>
        <v>0</v>
      </c>
      <c r="M507" s="6"/>
    </row>
    <row r="508" spans="1:13" ht="28.5">
      <c r="A508" s="10">
        <v>27</v>
      </c>
      <c r="B508" s="6" t="s">
        <v>451</v>
      </c>
      <c r="C508" s="37" t="s">
        <v>93</v>
      </c>
      <c r="D508" s="37"/>
      <c r="E508" s="10" t="s">
        <v>538</v>
      </c>
      <c r="F508" s="23">
        <v>1</v>
      </c>
      <c r="G508" s="68"/>
      <c r="H508" s="11">
        <v>0.08</v>
      </c>
      <c r="I508" s="71">
        <f t="shared" si="60"/>
        <v>0</v>
      </c>
      <c r="J508" s="68">
        <f t="shared" si="61"/>
        <v>0</v>
      </c>
      <c r="K508" s="68">
        <f t="shared" si="62"/>
        <v>0</v>
      </c>
      <c r="L508" s="68">
        <f t="shared" si="63"/>
        <v>0</v>
      </c>
      <c r="M508" s="6"/>
    </row>
    <row r="509" spans="1:13" ht="28.5">
      <c r="A509" s="10">
        <v>28</v>
      </c>
      <c r="B509" s="6" t="s">
        <v>452</v>
      </c>
      <c r="C509" s="37" t="s">
        <v>93</v>
      </c>
      <c r="D509" s="37"/>
      <c r="E509" s="10" t="s">
        <v>538</v>
      </c>
      <c r="F509" s="23">
        <v>25</v>
      </c>
      <c r="G509" s="68"/>
      <c r="H509" s="11">
        <v>0.08</v>
      </c>
      <c r="I509" s="71">
        <f t="shared" si="60"/>
        <v>0</v>
      </c>
      <c r="J509" s="68">
        <f t="shared" si="61"/>
        <v>0</v>
      </c>
      <c r="K509" s="68">
        <f t="shared" si="62"/>
        <v>0</v>
      </c>
      <c r="L509" s="68">
        <f t="shared" si="63"/>
        <v>0</v>
      </c>
      <c r="M509" s="6"/>
    </row>
    <row r="510" spans="1:13" ht="28.5">
      <c r="A510" s="10">
        <v>29</v>
      </c>
      <c r="B510" s="6" t="s">
        <v>453</v>
      </c>
      <c r="C510" s="37" t="s">
        <v>93</v>
      </c>
      <c r="D510" s="37"/>
      <c r="E510" s="10" t="s">
        <v>538</v>
      </c>
      <c r="F510" s="23">
        <v>10</v>
      </c>
      <c r="G510" s="68"/>
      <c r="H510" s="11">
        <v>0.08</v>
      </c>
      <c r="I510" s="71">
        <f t="shared" si="60"/>
        <v>0</v>
      </c>
      <c r="J510" s="68">
        <f t="shared" si="61"/>
        <v>0</v>
      </c>
      <c r="K510" s="68">
        <f t="shared" si="62"/>
        <v>0</v>
      </c>
      <c r="L510" s="68">
        <f t="shared" si="63"/>
        <v>0</v>
      </c>
      <c r="M510" s="6"/>
    </row>
    <row r="511" spans="1:13" ht="28.5">
      <c r="A511" s="10">
        <v>30</v>
      </c>
      <c r="B511" s="6" t="s">
        <v>454</v>
      </c>
      <c r="C511" s="37" t="s">
        <v>93</v>
      </c>
      <c r="D511" s="37"/>
      <c r="E511" s="10" t="s">
        <v>538</v>
      </c>
      <c r="F511" s="23">
        <v>1</v>
      </c>
      <c r="G511" s="68"/>
      <c r="H511" s="11">
        <v>0.08</v>
      </c>
      <c r="I511" s="71">
        <f t="shared" si="60"/>
        <v>0</v>
      </c>
      <c r="J511" s="68">
        <f t="shared" si="61"/>
        <v>0</v>
      </c>
      <c r="K511" s="68">
        <f t="shared" si="62"/>
        <v>0</v>
      </c>
      <c r="L511" s="68">
        <f t="shared" si="63"/>
        <v>0</v>
      </c>
      <c r="M511" s="6"/>
    </row>
    <row r="512" spans="1:13" ht="28.5">
      <c r="A512" s="10">
        <v>31</v>
      </c>
      <c r="B512" s="6" t="s">
        <v>500</v>
      </c>
      <c r="C512" s="37" t="s">
        <v>93</v>
      </c>
      <c r="D512" s="37"/>
      <c r="E512" s="10" t="s">
        <v>538</v>
      </c>
      <c r="F512" s="23">
        <v>25</v>
      </c>
      <c r="G512" s="68"/>
      <c r="H512" s="11">
        <v>0.08</v>
      </c>
      <c r="I512" s="71">
        <f t="shared" si="60"/>
        <v>0</v>
      </c>
      <c r="J512" s="68">
        <f t="shared" si="61"/>
        <v>0</v>
      </c>
      <c r="K512" s="68">
        <f t="shared" si="62"/>
        <v>0</v>
      </c>
      <c r="L512" s="68">
        <f t="shared" si="63"/>
        <v>0</v>
      </c>
      <c r="M512" s="6"/>
    </row>
    <row r="513" spans="1:13" ht="28.5">
      <c r="A513" s="10">
        <v>32</v>
      </c>
      <c r="B513" s="6" t="s">
        <v>112</v>
      </c>
      <c r="C513" s="37" t="s">
        <v>93</v>
      </c>
      <c r="D513" s="37"/>
      <c r="E513" s="10" t="s">
        <v>538</v>
      </c>
      <c r="F513" s="23">
        <v>20</v>
      </c>
      <c r="G513" s="68"/>
      <c r="H513" s="11">
        <v>0.08</v>
      </c>
      <c r="I513" s="71">
        <f t="shared" si="60"/>
        <v>0</v>
      </c>
      <c r="J513" s="68">
        <f t="shared" si="61"/>
        <v>0</v>
      </c>
      <c r="K513" s="68">
        <f t="shared" si="62"/>
        <v>0</v>
      </c>
      <c r="L513" s="68">
        <f t="shared" si="63"/>
        <v>0</v>
      </c>
      <c r="M513" s="6"/>
    </row>
    <row r="514" spans="1:13" ht="28.5">
      <c r="A514" s="10">
        <v>33</v>
      </c>
      <c r="B514" s="6" t="s">
        <v>455</v>
      </c>
      <c r="C514" s="37" t="s">
        <v>93</v>
      </c>
      <c r="D514" s="37"/>
      <c r="E514" s="10" t="s">
        <v>538</v>
      </c>
      <c r="F514" s="23">
        <v>25</v>
      </c>
      <c r="G514" s="68"/>
      <c r="H514" s="11">
        <v>0.08</v>
      </c>
      <c r="I514" s="71">
        <f t="shared" si="60"/>
        <v>0</v>
      </c>
      <c r="J514" s="68">
        <f t="shared" si="61"/>
        <v>0</v>
      </c>
      <c r="K514" s="68">
        <f t="shared" si="62"/>
        <v>0</v>
      </c>
      <c r="L514" s="68">
        <f t="shared" si="63"/>
        <v>0</v>
      </c>
      <c r="M514" s="6"/>
    </row>
    <row r="515" spans="1:13" ht="28.5">
      <c r="A515" s="10">
        <v>34</v>
      </c>
      <c r="B515" s="6" t="s">
        <v>501</v>
      </c>
      <c r="C515" s="37" t="s">
        <v>93</v>
      </c>
      <c r="D515" s="37"/>
      <c r="E515" s="10" t="s">
        <v>538</v>
      </c>
      <c r="F515" s="23">
        <v>5</v>
      </c>
      <c r="G515" s="68"/>
      <c r="H515" s="11">
        <v>0.08</v>
      </c>
      <c r="I515" s="71">
        <f t="shared" si="60"/>
        <v>0</v>
      </c>
      <c r="J515" s="68">
        <f t="shared" si="61"/>
        <v>0</v>
      </c>
      <c r="K515" s="68">
        <f t="shared" si="62"/>
        <v>0</v>
      </c>
      <c r="L515" s="68">
        <f t="shared" si="63"/>
        <v>0</v>
      </c>
      <c r="M515" s="6"/>
    </row>
    <row r="516" spans="1:13" ht="28.5">
      <c r="A516" s="10">
        <v>35</v>
      </c>
      <c r="B516" s="6" t="s">
        <v>51</v>
      </c>
      <c r="C516" s="37" t="s">
        <v>93</v>
      </c>
      <c r="D516" s="37"/>
      <c r="E516" s="10" t="s">
        <v>538</v>
      </c>
      <c r="F516" s="23">
        <v>5</v>
      </c>
      <c r="G516" s="68"/>
      <c r="H516" s="11">
        <v>0.08</v>
      </c>
      <c r="I516" s="71">
        <f t="shared" si="60"/>
        <v>0</v>
      </c>
      <c r="J516" s="68">
        <f t="shared" si="61"/>
        <v>0</v>
      </c>
      <c r="K516" s="68">
        <f t="shared" si="62"/>
        <v>0</v>
      </c>
      <c r="L516" s="68">
        <f t="shared" si="63"/>
        <v>0</v>
      </c>
      <c r="M516" s="6"/>
    </row>
    <row r="517" spans="1:13" ht="28.5">
      <c r="A517" s="10">
        <v>36</v>
      </c>
      <c r="B517" s="6" t="s">
        <v>502</v>
      </c>
      <c r="C517" s="37" t="s">
        <v>93</v>
      </c>
      <c r="D517" s="37"/>
      <c r="E517" s="10" t="s">
        <v>538</v>
      </c>
      <c r="F517" s="23">
        <v>5</v>
      </c>
      <c r="G517" s="68"/>
      <c r="H517" s="11">
        <v>0.08</v>
      </c>
      <c r="I517" s="71">
        <f t="shared" si="60"/>
        <v>0</v>
      </c>
      <c r="J517" s="68">
        <f t="shared" si="61"/>
        <v>0</v>
      </c>
      <c r="K517" s="68">
        <f t="shared" si="62"/>
        <v>0</v>
      </c>
      <c r="L517" s="68">
        <f t="shared" si="63"/>
        <v>0</v>
      </c>
      <c r="M517" s="6"/>
    </row>
    <row r="518" spans="1:13" ht="28.5">
      <c r="A518" s="10">
        <v>37</v>
      </c>
      <c r="B518" s="6" t="s">
        <v>245</v>
      </c>
      <c r="C518" s="37" t="s">
        <v>93</v>
      </c>
      <c r="D518" s="37"/>
      <c r="E518" s="10" t="s">
        <v>538</v>
      </c>
      <c r="F518" s="23">
        <v>5</v>
      </c>
      <c r="G518" s="68"/>
      <c r="H518" s="11">
        <v>0.08</v>
      </c>
      <c r="I518" s="71">
        <f t="shared" si="60"/>
        <v>0</v>
      </c>
      <c r="J518" s="68">
        <f t="shared" si="61"/>
        <v>0</v>
      </c>
      <c r="K518" s="68">
        <f t="shared" si="62"/>
        <v>0</v>
      </c>
      <c r="L518" s="68">
        <f t="shared" si="63"/>
        <v>0</v>
      </c>
      <c r="M518" s="6"/>
    </row>
    <row r="519" spans="1:13" ht="28.5">
      <c r="A519" s="10">
        <v>38</v>
      </c>
      <c r="B519" s="6" t="s">
        <v>456</v>
      </c>
      <c r="C519" s="37" t="s">
        <v>93</v>
      </c>
      <c r="D519" s="37"/>
      <c r="E519" s="10" t="s">
        <v>538</v>
      </c>
      <c r="F519" s="23">
        <v>2</v>
      </c>
      <c r="G519" s="68"/>
      <c r="H519" s="11">
        <v>0.08</v>
      </c>
      <c r="I519" s="71">
        <f t="shared" si="60"/>
        <v>0</v>
      </c>
      <c r="J519" s="68">
        <f t="shared" si="61"/>
        <v>0</v>
      </c>
      <c r="K519" s="68">
        <f t="shared" si="62"/>
        <v>0</v>
      </c>
      <c r="L519" s="68">
        <f t="shared" si="63"/>
        <v>0</v>
      </c>
      <c r="M519" s="6"/>
    </row>
    <row r="520" spans="1:13" ht="28.5">
      <c r="A520" s="10">
        <v>39</v>
      </c>
      <c r="B520" s="6" t="s">
        <v>457</v>
      </c>
      <c r="C520" s="37" t="s">
        <v>93</v>
      </c>
      <c r="D520" s="37"/>
      <c r="E520" s="10" t="s">
        <v>538</v>
      </c>
      <c r="F520" s="23">
        <v>35</v>
      </c>
      <c r="G520" s="68"/>
      <c r="H520" s="11">
        <v>0.08</v>
      </c>
      <c r="I520" s="71">
        <f t="shared" si="60"/>
        <v>0</v>
      </c>
      <c r="J520" s="68">
        <f t="shared" si="61"/>
        <v>0</v>
      </c>
      <c r="K520" s="68">
        <f t="shared" si="62"/>
        <v>0</v>
      </c>
      <c r="L520" s="68">
        <f t="shared" si="63"/>
        <v>0</v>
      </c>
      <c r="M520" s="6"/>
    </row>
    <row r="521" spans="1:13" ht="28.5">
      <c r="A521" s="10">
        <v>40</v>
      </c>
      <c r="B521" s="6" t="s">
        <v>458</v>
      </c>
      <c r="C521" s="37" t="s">
        <v>93</v>
      </c>
      <c r="D521" s="37"/>
      <c r="E521" s="10" t="s">
        <v>538</v>
      </c>
      <c r="F521" s="23">
        <v>5</v>
      </c>
      <c r="G521" s="68"/>
      <c r="H521" s="11">
        <v>0.08</v>
      </c>
      <c r="I521" s="71">
        <f t="shared" si="60"/>
        <v>0</v>
      </c>
      <c r="J521" s="68">
        <f t="shared" si="61"/>
        <v>0</v>
      </c>
      <c r="K521" s="68">
        <f t="shared" si="62"/>
        <v>0</v>
      </c>
      <c r="L521" s="68">
        <f t="shared" si="63"/>
        <v>0</v>
      </c>
      <c r="M521" s="6"/>
    </row>
    <row r="522" spans="1:13" ht="28.5">
      <c r="A522" s="10">
        <v>41</v>
      </c>
      <c r="B522" s="6" t="s">
        <v>459</v>
      </c>
      <c r="C522" s="37" t="s">
        <v>93</v>
      </c>
      <c r="D522" s="37"/>
      <c r="E522" s="10" t="s">
        <v>538</v>
      </c>
      <c r="F522" s="23">
        <v>15</v>
      </c>
      <c r="G522" s="68"/>
      <c r="H522" s="11">
        <v>0.08</v>
      </c>
      <c r="I522" s="71">
        <f t="shared" si="60"/>
        <v>0</v>
      </c>
      <c r="J522" s="68">
        <f t="shared" si="61"/>
        <v>0</v>
      </c>
      <c r="K522" s="68">
        <f t="shared" si="62"/>
        <v>0</v>
      </c>
      <c r="L522" s="68">
        <f t="shared" si="63"/>
        <v>0</v>
      </c>
      <c r="M522" s="6"/>
    </row>
    <row r="523" spans="1:13" ht="28.5">
      <c r="A523" s="10">
        <v>42</v>
      </c>
      <c r="B523" s="6" t="s">
        <v>246</v>
      </c>
      <c r="C523" s="37" t="s">
        <v>93</v>
      </c>
      <c r="D523" s="37"/>
      <c r="E523" s="10" t="s">
        <v>538</v>
      </c>
      <c r="F523" s="23">
        <v>15</v>
      </c>
      <c r="G523" s="68"/>
      <c r="H523" s="11">
        <v>0.08</v>
      </c>
      <c r="I523" s="71">
        <f t="shared" si="60"/>
        <v>0</v>
      </c>
      <c r="J523" s="68">
        <f t="shared" si="61"/>
        <v>0</v>
      </c>
      <c r="K523" s="68">
        <f t="shared" si="62"/>
        <v>0</v>
      </c>
      <c r="L523" s="68">
        <f t="shared" si="63"/>
        <v>0</v>
      </c>
      <c r="M523" s="6"/>
    </row>
    <row r="524" spans="1:13" ht="28.5">
      <c r="A524" s="10">
        <v>43</v>
      </c>
      <c r="B524" s="6" t="s">
        <v>460</v>
      </c>
      <c r="C524" s="37" t="s">
        <v>93</v>
      </c>
      <c r="D524" s="37"/>
      <c r="E524" s="10" t="s">
        <v>538</v>
      </c>
      <c r="F524" s="23">
        <v>10</v>
      </c>
      <c r="G524" s="68"/>
      <c r="H524" s="11">
        <v>0.08</v>
      </c>
      <c r="I524" s="71">
        <f t="shared" si="60"/>
        <v>0</v>
      </c>
      <c r="J524" s="68">
        <f t="shared" si="61"/>
        <v>0</v>
      </c>
      <c r="K524" s="68">
        <f t="shared" si="62"/>
        <v>0</v>
      </c>
      <c r="L524" s="68">
        <f t="shared" si="63"/>
        <v>0</v>
      </c>
      <c r="M524" s="6"/>
    </row>
    <row r="525" spans="1:13" ht="28.5">
      <c r="A525" s="10">
        <v>44</v>
      </c>
      <c r="B525" s="6" t="s">
        <v>461</v>
      </c>
      <c r="C525" s="37" t="s">
        <v>93</v>
      </c>
      <c r="D525" s="37"/>
      <c r="E525" s="10" t="s">
        <v>538</v>
      </c>
      <c r="F525" s="23">
        <v>20</v>
      </c>
      <c r="G525" s="68"/>
      <c r="H525" s="11">
        <v>0.08</v>
      </c>
      <c r="I525" s="71">
        <f t="shared" si="60"/>
        <v>0</v>
      </c>
      <c r="J525" s="68">
        <f t="shared" si="61"/>
        <v>0</v>
      </c>
      <c r="K525" s="68">
        <f t="shared" si="62"/>
        <v>0</v>
      </c>
      <c r="L525" s="68">
        <f t="shared" si="63"/>
        <v>0</v>
      </c>
      <c r="M525" s="6"/>
    </row>
    <row r="526" spans="1:13" ht="28.5">
      <c r="A526" s="10">
        <v>45</v>
      </c>
      <c r="B526" s="6" t="s">
        <v>503</v>
      </c>
      <c r="C526" s="37" t="s">
        <v>93</v>
      </c>
      <c r="D526" s="37"/>
      <c r="E526" s="10" t="s">
        <v>538</v>
      </c>
      <c r="F526" s="23">
        <v>5</v>
      </c>
      <c r="G526" s="68"/>
      <c r="H526" s="11">
        <v>0.08</v>
      </c>
      <c r="I526" s="71">
        <f t="shared" si="60"/>
        <v>0</v>
      </c>
      <c r="J526" s="68">
        <f t="shared" si="61"/>
        <v>0</v>
      </c>
      <c r="K526" s="68">
        <f t="shared" si="62"/>
        <v>0</v>
      </c>
      <c r="L526" s="68">
        <f t="shared" si="63"/>
        <v>0</v>
      </c>
      <c r="M526" s="6"/>
    </row>
    <row r="527" spans="1:13" ht="28.5">
      <c r="A527" s="10">
        <v>46</v>
      </c>
      <c r="B527" s="6" t="s">
        <v>462</v>
      </c>
      <c r="C527" s="37" t="s">
        <v>93</v>
      </c>
      <c r="D527" s="37"/>
      <c r="E527" s="10" t="s">
        <v>538</v>
      </c>
      <c r="F527" s="23">
        <v>10</v>
      </c>
      <c r="G527" s="68"/>
      <c r="H527" s="11">
        <v>0.08</v>
      </c>
      <c r="I527" s="71">
        <f t="shared" si="60"/>
        <v>0</v>
      </c>
      <c r="J527" s="68">
        <f t="shared" si="61"/>
        <v>0</v>
      </c>
      <c r="K527" s="68">
        <f t="shared" si="62"/>
        <v>0</v>
      </c>
      <c r="L527" s="68">
        <f t="shared" si="63"/>
        <v>0</v>
      </c>
      <c r="M527" s="6"/>
    </row>
    <row r="528" spans="1:13" ht="28.5">
      <c r="A528" s="10">
        <v>47</v>
      </c>
      <c r="B528" s="6" t="s">
        <v>463</v>
      </c>
      <c r="C528" s="37" t="s">
        <v>93</v>
      </c>
      <c r="D528" s="37"/>
      <c r="E528" s="10" t="s">
        <v>538</v>
      </c>
      <c r="F528" s="23">
        <v>5</v>
      </c>
      <c r="G528" s="68"/>
      <c r="H528" s="11">
        <v>0.08</v>
      </c>
      <c r="I528" s="71">
        <f t="shared" si="60"/>
        <v>0</v>
      </c>
      <c r="J528" s="68">
        <f t="shared" si="61"/>
        <v>0</v>
      </c>
      <c r="K528" s="68">
        <f t="shared" si="62"/>
        <v>0</v>
      </c>
      <c r="L528" s="68">
        <f t="shared" si="63"/>
        <v>0</v>
      </c>
      <c r="M528" s="6"/>
    </row>
    <row r="529" spans="1:13" ht="28.5">
      <c r="A529" s="10">
        <v>48</v>
      </c>
      <c r="B529" s="6" t="s">
        <v>464</v>
      </c>
      <c r="C529" s="37" t="s">
        <v>93</v>
      </c>
      <c r="D529" s="37"/>
      <c r="E529" s="10" t="s">
        <v>538</v>
      </c>
      <c r="F529" s="23">
        <v>3</v>
      </c>
      <c r="G529" s="68"/>
      <c r="H529" s="11">
        <v>0.08</v>
      </c>
      <c r="I529" s="71">
        <f t="shared" si="60"/>
        <v>0</v>
      </c>
      <c r="J529" s="68">
        <f t="shared" si="61"/>
        <v>0</v>
      </c>
      <c r="K529" s="68">
        <f t="shared" si="62"/>
        <v>0</v>
      </c>
      <c r="L529" s="68">
        <f t="shared" si="63"/>
        <v>0</v>
      </c>
      <c r="M529" s="6"/>
    </row>
    <row r="530" spans="1:13" ht="28.5">
      <c r="A530" s="10">
        <v>49</v>
      </c>
      <c r="B530" s="6" t="s">
        <v>465</v>
      </c>
      <c r="C530" s="37" t="s">
        <v>93</v>
      </c>
      <c r="D530" s="37"/>
      <c r="E530" s="10" t="s">
        <v>538</v>
      </c>
      <c r="F530" s="23">
        <v>8</v>
      </c>
      <c r="G530" s="68"/>
      <c r="H530" s="11">
        <v>0.08</v>
      </c>
      <c r="I530" s="71">
        <f t="shared" si="60"/>
        <v>0</v>
      </c>
      <c r="J530" s="68">
        <f t="shared" si="61"/>
        <v>0</v>
      </c>
      <c r="K530" s="68">
        <f t="shared" si="62"/>
        <v>0</v>
      </c>
      <c r="L530" s="68">
        <f t="shared" si="63"/>
        <v>0</v>
      </c>
      <c r="M530" s="6"/>
    </row>
    <row r="531" spans="1:13" ht="28.5">
      <c r="A531" s="10">
        <v>50</v>
      </c>
      <c r="B531" s="6" t="s">
        <v>466</v>
      </c>
      <c r="C531" s="37" t="s">
        <v>93</v>
      </c>
      <c r="D531" s="37"/>
      <c r="E531" s="10" t="s">
        <v>538</v>
      </c>
      <c r="F531" s="23">
        <v>25</v>
      </c>
      <c r="G531" s="68"/>
      <c r="H531" s="11">
        <v>0.08</v>
      </c>
      <c r="I531" s="71">
        <f t="shared" si="60"/>
        <v>0</v>
      </c>
      <c r="J531" s="68">
        <f t="shared" si="61"/>
        <v>0</v>
      </c>
      <c r="K531" s="68">
        <f t="shared" si="62"/>
        <v>0</v>
      </c>
      <c r="L531" s="68">
        <f t="shared" si="63"/>
        <v>0</v>
      </c>
      <c r="M531" s="6"/>
    </row>
    <row r="532" spans="1:13" ht="28.5">
      <c r="A532" s="10">
        <v>51</v>
      </c>
      <c r="B532" s="6" t="s">
        <v>467</v>
      </c>
      <c r="C532" s="37" t="s">
        <v>93</v>
      </c>
      <c r="D532" s="37"/>
      <c r="E532" s="10" t="s">
        <v>538</v>
      </c>
      <c r="F532" s="23">
        <v>2</v>
      </c>
      <c r="G532" s="68"/>
      <c r="H532" s="11">
        <v>0.08</v>
      </c>
      <c r="I532" s="71">
        <f t="shared" si="60"/>
        <v>0</v>
      </c>
      <c r="J532" s="68">
        <f t="shared" si="61"/>
        <v>0</v>
      </c>
      <c r="K532" s="68">
        <f t="shared" si="62"/>
        <v>0</v>
      </c>
      <c r="L532" s="68">
        <f t="shared" si="63"/>
        <v>0</v>
      </c>
      <c r="M532" s="6"/>
    </row>
    <row r="533" spans="1:13" ht="28.5">
      <c r="A533" s="10">
        <v>52</v>
      </c>
      <c r="B533" s="6" t="s">
        <v>468</v>
      </c>
      <c r="C533" s="37" t="s">
        <v>93</v>
      </c>
      <c r="D533" s="37"/>
      <c r="E533" s="10" t="s">
        <v>538</v>
      </c>
      <c r="F533" s="23">
        <v>2</v>
      </c>
      <c r="G533" s="68"/>
      <c r="H533" s="11">
        <v>0.08</v>
      </c>
      <c r="I533" s="71">
        <f t="shared" si="60"/>
        <v>0</v>
      </c>
      <c r="J533" s="68">
        <f t="shared" si="61"/>
        <v>0</v>
      </c>
      <c r="K533" s="68">
        <f t="shared" si="62"/>
        <v>0</v>
      </c>
      <c r="L533" s="68">
        <f t="shared" si="63"/>
        <v>0</v>
      </c>
      <c r="M533" s="6"/>
    </row>
    <row r="534" spans="1:13" ht="28.5">
      <c r="A534" s="10">
        <v>53</v>
      </c>
      <c r="B534" s="6" t="s">
        <v>469</v>
      </c>
      <c r="C534" s="37" t="s">
        <v>93</v>
      </c>
      <c r="D534" s="37"/>
      <c r="E534" s="10" t="s">
        <v>538</v>
      </c>
      <c r="F534" s="23">
        <v>5</v>
      </c>
      <c r="G534" s="68"/>
      <c r="H534" s="11">
        <v>0.08</v>
      </c>
      <c r="I534" s="71">
        <f t="shared" si="60"/>
        <v>0</v>
      </c>
      <c r="J534" s="68">
        <f t="shared" si="61"/>
        <v>0</v>
      </c>
      <c r="K534" s="68">
        <f t="shared" si="62"/>
        <v>0</v>
      </c>
      <c r="L534" s="68">
        <f t="shared" si="63"/>
        <v>0</v>
      </c>
      <c r="M534" s="6"/>
    </row>
    <row r="535" spans="1:13" ht="28.5">
      <c r="A535" s="10">
        <v>54</v>
      </c>
      <c r="B535" s="6" t="s">
        <v>188</v>
      </c>
      <c r="C535" s="37" t="s">
        <v>93</v>
      </c>
      <c r="D535" s="37"/>
      <c r="E535" s="10" t="s">
        <v>538</v>
      </c>
      <c r="F535" s="23">
        <v>20</v>
      </c>
      <c r="G535" s="68"/>
      <c r="H535" s="11">
        <v>0.08</v>
      </c>
      <c r="I535" s="71">
        <f t="shared" si="60"/>
        <v>0</v>
      </c>
      <c r="J535" s="68">
        <f t="shared" si="61"/>
        <v>0</v>
      </c>
      <c r="K535" s="68">
        <f t="shared" si="62"/>
        <v>0</v>
      </c>
      <c r="L535" s="68">
        <f t="shared" si="63"/>
        <v>0</v>
      </c>
      <c r="M535" s="6"/>
    </row>
    <row r="536" spans="1:13" ht="28.5">
      <c r="A536" s="10">
        <v>55</v>
      </c>
      <c r="B536" s="6" t="s">
        <v>189</v>
      </c>
      <c r="C536" s="37" t="s">
        <v>93</v>
      </c>
      <c r="D536" s="37"/>
      <c r="E536" s="10" t="s">
        <v>538</v>
      </c>
      <c r="F536" s="23">
        <v>10</v>
      </c>
      <c r="G536" s="68"/>
      <c r="H536" s="11">
        <v>0.08</v>
      </c>
      <c r="I536" s="71">
        <f t="shared" si="60"/>
        <v>0</v>
      </c>
      <c r="J536" s="68">
        <f t="shared" si="61"/>
        <v>0</v>
      </c>
      <c r="K536" s="68">
        <f t="shared" si="62"/>
        <v>0</v>
      </c>
      <c r="L536" s="68">
        <f t="shared" si="63"/>
        <v>0</v>
      </c>
      <c r="M536" s="6"/>
    </row>
    <row r="537" spans="1:13" ht="28.5">
      <c r="A537" s="10">
        <v>56</v>
      </c>
      <c r="B537" s="6" t="s">
        <v>190</v>
      </c>
      <c r="C537" s="37" t="s">
        <v>93</v>
      </c>
      <c r="D537" s="37"/>
      <c r="E537" s="10" t="s">
        <v>538</v>
      </c>
      <c r="F537" s="23">
        <v>10</v>
      </c>
      <c r="G537" s="68"/>
      <c r="H537" s="11">
        <v>0.08</v>
      </c>
      <c r="I537" s="71">
        <f t="shared" si="60"/>
        <v>0</v>
      </c>
      <c r="J537" s="68">
        <f t="shared" si="61"/>
        <v>0</v>
      </c>
      <c r="K537" s="68">
        <f t="shared" si="62"/>
        <v>0</v>
      </c>
      <c r="L537" s="68">
        <f t="shared" si="63"/>
        <v>0</v>
      </c>
      <c r="M537" s="6"/>
    </row>
    <row r="538" spans="1:13" ht="28.5">
      <c r="A538" s="10">
        <v>57</v>
      </c>
      <c r="B538" s="6" t="s">
        <v>196</v>
      </c>
      <c r="C538" s="37" t="s">
        <v>93</v>
      </c>
      <c r="D538" s="37"/>
      <c r="E538" s="10" t="s">
        <v>538</v>
      </c>
      <c r="F538" s="23">
        <v>10</v>
      </c>
      <c r="G538" s="68"/>
      <c r="H538" s="11">
        <v>0.08</v>
      </c>
      <c r="I538" s="71">
        <f t="shared" si="60"/>
        <v>0</v>
      </c>
      <c r="J538" s="68">
        <f t="shared" si="61"/>
        <v>0</v>
      </c>
      <c r="K538" s="68">
        <f t="shared" si="62"/>
        <v>0</v>
      </c>
      <c r="L538" s="68">
        <f t="shared" si="63"/>
        <v>0</v>
      </c>
      <c r="M538" s="6"/>
    </row>
    <row r="539" spans="1:13" ht="28.5">
      <c r="A539" s="10">
        <v>58</v>
      </c>
      <c r="B539" s="6" t="s">
        <v>192</v>
      </c>
      <c r="C539" s="37" t="s">
        <v>93</v>
      </c>
      <c r="D539" s="37"/>
      <c r="E539" s="10" t="s">
        <v>538</v>
      </c>
      <c r="F539" s="23">
        <v>10</v>
      </c>
      <c r="G539" s="68"/>
      <c r="H539" s="11">
        <v>0.08</v>
      </c>
      <c r="I539" s="71">
        <f t="shared" si="60"/>
        <v>0</v>
      </c>
      <c r="J539" s="68">
        <f t="shared" si="61"/>
        <v>0</v>
      </c>
      <c r="K539" s="68">
        <f t="shared" si="62"/>
        <v>0</v>
      </c>
      <c r="L539" s="68">
        <f t="shared" si="63"/>
        <v>0</v>
      </c>
      <c r="M539" s="6"/>
    </row>
    <row r="540" spans="1:13" ht="28.5">
      <c r="A540" s="10">
        <v>59</v>
      </c>
      <c r="B540" s="6" t="s">
        <v>193</v>
      </c>
      <c r="C540" s="37" t="s">
        <v>93</v>
      </c>
      <c r="D540" s="37"/>
      <c r="E540" s="10" t="s">
        <v>538</v>
      </c>
      <c r="F540" s="23">
        <v>10</v>
      </c>
      <c r="G540" s="68"/>
      <c r="H540" s="11">
        <v>0.08</v>
      </c>
      <c r="I540" s="71">
        <f t="shared" si="60"/>
        <v>0</v>
      </c>
      <c r="J540" s="68">
        <f t="shared" si="61"/>
        <v>0</v>
      </c>
      <c r="K540" s="68">
        <f t="shared" si="62"/>
        <v>0</v>
      </c>
      <c r="L540" s="68">
        <f t="shared" si="63"/>
        <v>0</v>
      </c>
      <c r="M540" s="6"/>
    </row>
    <row r="541" spans="1:13" ht="28.5">
      <c r="A541" s="10">
        <v>60</v>
      </c>
      <c r="B541" s="6" t="s">
        <v>195</v>
      </c>
      <c r="C541" s="37" t="s">
        <v>93</v>
      </c>
      <c r="D541" s="37"/>
      <c r="E541" s="10" t="s">
        <v>538</v>
      </c>
      <c r="F541" s="23">
        <v>10</v>
      </c>
      <c r="G541" s="68"/>
      <c r="H541" s="11">
        <v>0.08</v>
      </c>
      <c r="I541" s="71">
        <f t="shared" si="60"/>
        <v>0</v>
      </c>
      <c r="J541" s="68">
        <f t="shared" si="61"/>
        <v>0</v>
      </c>
      <c r="K541" s="68">
        <f t="shared" si="62"/>
        <v>0</v>
      </c>
      <c r="L541" s="68">
        <f t="shared" si="63"/>
        <v>0</v>
      </c>
      <c r="M541" s="6"/>
    </row>
    <row r="542" spans="1:13" ht="28.5">
      <c r="A542" s="10">
        <v>61</v>
      </c>
      <c r="B542" s="6" t="s">
        <v>194</v>
      </c>
      <c r="C542" s="37" t="s">
        <v>93</v>
      </c>
      <c r="D542" s="37"/>
      <c r="E542" s="10" t="s">
        <v>538</v>
      </c>
      <c r="F542" s="23">
        <v>5</v>
      </c>
      <c r="G542" s="68"/>
      <c r="H542" s="11">
        <v>0.08</v>
      </c>
      <c r="I542" s="71">
        <f t="shared" si="60"/>
        <v>0</v>
      </c>
      <c r="J542" s="68">
        <f t="shared" si="61"/>
        <v>0</v>
      </c>
      <c r="K542" s="68">
        <f t="shared" si="62"/>
        <v>0</v>
      </c>
      <c r="L542" s="68">
        <f t="shared" si="63"/>
        <v>0</v>
      </c>
      <c r="M542" s="6"/>
    </row>
    <row r="543" spans="1:13" ht="28.5">
      <c r="A543" s="10">
        <v>62</v>
      </c>
      <c r="B543" s="6" t="s">
        <v>197</v>
      </c>
      <c r="C543" s="37" t="s">
        <v>93</v>
      </c>
      <c r="D543" s="37"/>
      <c r="E543" s="10" t="s">
        <v>538</v>
      </c>
      <c r="F543" s="23">
        <v>20</v>
      </c>
      <c r="G543" s="68"/>
      <c r="H543" s="11">
        <v>0.08</v>
      </c>
      <c r="I543" s="71">
        <f t="shared" si="60"/>
        <v>0</v>
      </c>
      <c r="J543" s="68">
        <f t="shared" si="61"/>
        <v>0</v>
      </c>
      <c r="K543" s="68">
        <f t="shared" si="62"/>
        <v>0</v>
      </c>
      <c r="L543" s="68">
        <f t="shared" si="63"/>
        <v>0</v>
      </c>
      <c r="M543" s="6"/>
    </row>
    <row r="544" spans="1:13" ht="28.5">
      <c r="A544" s="10">
        <v>63</v>
      </c>
      <c r="B544" s="6" t="s">
        <v>198</v>
      </c>
      <c r="C544" s="37" t="s">
        <v>93</v>
      </c>
      <c r="D544" s="37"/>
      <c r="E544" s="10" t="s">
        <v>538</v>
      </c>
      <c r="F544" s="23">
        <v>15</v>
      </c>
      <c r="G544" s="68"/>
      <c r="H544" s="11">
        <v>0.08</v>
      </c>
      <c r="I544" s="71">
        <f t="shared" si="60"/>
        <v>0</v>
      </c>
      <c r="J544" s="68">
        <f t="shared" si="61"/>
        <v>0</v>
      </c>
      <c r="K544" s="68">
        <f t="shared" si="62"/>
        <v>0</v>
      </c>
      <c r="L544" s="68">
        <f t="shared" si="63"/>
        <v>0</v>
      </c>
      <c r="M544" s="6"/>
    </row>
    <row r="545" spans="1:13" ht="28.5">
      <c r="A545" s="10">
        <v>64</v>
      </c>
      <c r="B545" s="6" t="s">
        <v>199</v>
      </c>
      <c r="C545" s="37" t="s">
        <v>93</v>
      </c>
      <c r="D545" s="37"/>
      <c r="E545" s="10" t="s">
        <v>538</v>
      </c>
      <c r="F545" s="23">
        <v>5</v>
      </c>
      <c r="G545" s="68"/>
      <c r="H545" s="11">
        <v>0.08</v>
      </c>
      <c r="I545" s="71">
        <f t="shared" si="60"/>
        <v>0</v>
      </c>
      <c r="J545" s="68">
        <f t="shared" si="61"/>
        <v>0</v>
      </c>
      <c r="K545" s="68">
        <f t="shared" si="62"/>
        <v>0</v>
      </c>
      <c r="L545" s="68">
        <f t="shared" si="63"/>
        <v>0</v>
      </c>
      <c r="M545" s="6"/>
    </row>
    <row r="546" spans="1:13" ht="28.5">
      <c r="A546" s="10">
        <v>65</v>
      </c>
      <c r="B546" s="6" t="s">
        <v>200</v>
      </c>
      <c r="C546" s="37" t="s">
        <v>93</v>
      </c>
      <c r="D546" s="37"/>
      <c r="E546" s="10" t="s">
        <v>538</v>
      </c>
      <c r="F546" s="23">
        <v>25</v>
      </c>
      <c r="G546" s="68"/>
      <c r="H546" s="11">
        <v>0.08</v>
      </c>
      <c r="I546" s="71">
        <f t="shared" si="60"/>
        <v>0</v>
      </c>
      <c r="J546" s="68">
        <f t="shared" si="61"/>
        <v>0</v>
      </c>
      <c r="K546" s="68">
        <f t="shared" si="62"/>
        <v>0</v>
      </c>
      <c r="L546" s="68">
        <f t="shared" si="63"/>
        <v>0</v>
      </c>
      <c r="M546" s="6"/>
    </row>
    <row r="547" spans="1:13" ht="28.5">
      <c r="A547" s="10">
        <v>66</v>
      </c>
      <c r="B547" s="6" t="s">
        <v>201</v>
      </c>
      <c r="C547" s="37" t="s">
        <v>93</v>
      </c>
      <c r="D547" s="37"/>
      <c r="E547" s="10" t="s">
        <v>538</v>
      </c>
      <c r="F547" s="23">
        <v>25</v>
      </c>
      <c r="G547" s="68"/>
      <c r="H547" s="11">
        <v>0.08</v>
      </c>
      <c r="I547" s="71">
        <f aca="true" t="shared" si="64" ref="I547:I564">G547*H547+G547</f>
        <v>0</v>
      </c>
      <c r="J547" s="68">
        <f aca="true" t="shared" si="65" ref="J547:J564">G547*F547</f>
        <v>0</v>
      </c>
      <c r="K547" s="68">
        <f aca="true" t="shared" si="66" ref="K547:K564">J547*H547</f>
        <v>0</v>
      </c>
      <c r="L547" s="68">
        <f aca="true" t="shared" si="67" ref="L547:L564">F547*I547</f>
        <v>0</v>
      </c>
      <c r="M547" s="6"/>
    </row>
    <row r="548" spans="1:13" ht="28.5">
      <c r="A548" s="10">
        <v>67</v>
      </c>
      <c r="B548" s="6" t="s">
        <v>239</v>
      </c>
      <c r="C548" s="37" t="s">
        <v>93</v>
      </c>
      <c r="D548" s="37"/>
      <c r="E548" s="10" t="s">
        <v>538</v>
      </c>
      <c r="F548" s="23">
        <v>5</v>
      </c>
      <c r="G548" s="68"/>
      <c r="H548" s="11">
        <v>0.08</v>
      </c>
      <c r="I548" s="71">
        <f t="shared" si="64"/>
        <v>0</v>
      </c>
      <c r="J548" s="68">
        <f t="shared" si="65"/>
        <v>0</v>
      </c>
      <c r="K548" s="68">
        <f t="shared" si="66"/>
        <v>0</v>
      </c>
      <c r="L548" s="68">
        <f t="shared" si="67"/>
        <v>0</v>
      </c>
      <c r="M548" s="6"/>
    </row>
    <row r="549" spans="1:13" ht="28.5">
      <c r="A549" s="10">
        <v>68</v>
      </c>
      <c r="B549" s="6" t="s">
        <v>248</v>
      </c>
      <c r="C549" s="37" t="s">
        <v>93</v>
      </c>
      <c r="D549" s="37"/>
      <c r="E549" s="10" t="s">
        <v>538</v>
      </c>
      <c r="F549" s="23">
        <v>10</v>
      </c>
      <c r="G549" s="68"/>
      <c r="H549" s="11">
        <v>0.08</v>
      </c>
      <c r="I549" s="71">
        <f t="shared" si="64"/>
        <v>0</v>
      </c>
      <c r="J549" s="68">
        <f t="shared" si="65"/>
        <v>0</v>
      </c>
      <c r="K549" s="68">
        <f t="shared" si="66"/>
        <v>0</v>
      </c>
      <c r="L549" s="68">
        <f t="shared" si="67"/>
        <v>0</v>
      </c>
      <c r="M549" s="6"/>
    </row>
    <row r="550" spans="1:13" ht="28.5">
      <c r="A550" s="10">
        <v>69</v>
      </c>
      <c r="B550" s="6" t="s">
        <v>244</v>
      </c>
      <c r="C550" s="37" t="s">
        <v>93</v>
      </c>
      <c r="D550" s="37"/>
      <c r="E550" s="10" t="s">
        <v>538</v>
      </c>
      <c r="F550" s="23">
        <v>5</v>
      </c>
      <c r="G550" s="68"/>
      <c r="H550" s="11">
        <v>0.08</v>
      </c>
      <c r="I550" s="71">
        <f t="shared" si="64"/>
        <v>0</v>
      </c>
      <c r="J550" s="68">
        <f t="shared" si="65"/>
        <v>0</v>
      </c>
      <c r="K550" s="68">
        <f t="shared" si="66"/>
        <v>0</v>
      </c>
      <c r="L550" s="68">
        <f t="shared" si="67"/>
        <v>0</v>
      </c>
      <c r="M550" s="6"/>
    </row>
    <row r="551" spans="1:13" ht="28.5">
      <c r="A551" s="10">
        <v>70</v>
      </c>
      <c r="B551" s="6" t="s">
        <v>247</v>
      </c>
      <c r="C551" s="37" t="s">
        <v>93</v>
      </c>
      <c r="D551" s="37"/>
      <c r="E551" s="10" t="s">
        <v>538</v>
      </c>
      <c r="F551" s="23">
        <v>5</v>
      </c>
      <c r="G551" s="68"/>
      <c r="H551" s="11">
        <v>0.08</v>
      </c>
      <c r="I551" s="71">
        <f t="shared" si="64"/>
        <v>0</v>
      </c>
      <c r="J551" s="68">
        <f t="shared" si="65"/>
        <v>0</v>
      </c>
      <c r="K551" s="68">
        <f t="shared" si="66"/>
        <v>0</v>
      </c>
      <c r="L551" s="68">
        <f t="shared" si="67"/>
        <v>0</v>
      </c>
      <c r="M551" s="6"/>
    </row>
    <row r="552" spans="1:13" ht="28.5">
      <c r="A552" s="10">
        <v>71</v>
      </c>
      <c r="B552" s="6" t="s">
        <v>470</v>
      </c>
      <c r="C552" s="37" t="s">
        <v>93</v>
      </c>
      <c r="D552" s="37"/>
      <c r="E552" s="10" t="s">
        <v>538</v>
      </c>
      <c r="F552" s="23">
        <v>5</v>
      </c>
      <c r="G552" s="68"/>
      <c r="H552" s="11">
        <v>0.08</v>
      </c>
      <c r="I552" s="71">
        <f t="shared" si="64"/>
        <v>0</v>
      </c>
      <c r="J552" s="68">
        <f t="shared" si="65"/>
        <v>0</v>
      </c>
      <c r="K552" s="68">
        <f t="shared" si="66"/>
        <v>0</v>
      </c>
      <c r="L552" s="68">
        <f t="shared" si="67"/>
        <v>0</v>
      </c>
      <c r="M552" s="6"/>
    </row>
    <row r="553" spans="1:13" ht="28.5">
      <c r="A553" s="10">
        <v>72</v>
      </c>
      <c r="B553" s="6" t="s">
        <v>471</v>
      </c>
      <c r="C553" s="37" t="s">
        <v>93</v>
      </c>
      <c r="D553" s="37"/>
      <c r="E553" s="10" t="s">
        <v>538</v>
      </c>
      <c r="F553" s="23">
        <v>1</v>
      </c>
      <c r="G553" s="68"/>
      <c r="H553" s="11">
        <v>0.08</v>
      </c>
      <c r="I553" s="71">
        <f t="shared" si="64"/>
        <v>0</v>
      </c>
      <c r="J553" s="68">
        <f t="shared" si="65"/>
        <v>0</v>
      </c>
      <c r="K553" s="68">
        <f t="shared" si="66"/>
        <v>0</v>
      </c>
      <c r="L553" s="68">
        <f t="shared" si="67"/>
        <v>0</v>
      </c>
      <c r="M553" s="6"/>
    </row>
    <row r="554" spans="1:13" ht="28.5">
      <c r="A554" s="10">
        <v>73</v>
      </c>
      <c r="B554" s="6" t="s">
        <v>472</v>
      </c>
      <c r="C554" s="37" t="s">
        <v>202</v>
      </c>
      <c r="D554" s="37"/>
      <c r="E554" s="10" t="s">
        <v>538</v>
      </c>
      <c r="F554" s="23">
        <v>2</v>
      </c>
      <c r="G554" s="68"/>
      <c r="H554" s="11">
        <v>0.08</v>
      </c>
      <c r="I554" s="71">
        <f t="shared" si="64"/>
        <v>0</v>
      </c>
      <c r="J554" s="68">
        <f t="shared" si="65"/>
        <v>0</v>
      </c>
      <c r="K554" s="68">
        <f t="shared" si="66"/>
        <v>0</v>
      </c>
      <c r="L554" s="68">
        <f t="shared" si="67"/>
        <v>0</v>
      </c>
      <c r="M554" s="6"/>
    </row>
    <row r="555" spans="1:13" ht="28.5">
      <c r="A555" s="10">
        <v>74</v>
      </c>
      <c r="B555" s="6" t="s">
        <v>335</v>
      </c>
      <c r="C555" s="37" t="s">
        <v>241</v>
      </c>
      <c r="D555" s="37"/>
      <c r="E555" s="10" t="s">
        <v>538</v>
      </c>
      <c r="F555" s="23">
        <v>3</v>
      </c>
      <c r="G555" s="68"/>
      <c r="H555" s="11">
        <v>0.08</v>
      </c>
      <c r="I555" s="71">
        <f t="shared" si="64"/>
        <v>0</v>
      </c>
      <c r="J555" s="68">
        <f t="shared" si="65"/>
        <v>0</v>
      </c>
      <c r="K555" s="68">
        <f t="shared" si="66"/>
        <v>0</v>
      </c>
      <c r="L555" s="68">
        <f t="shared" si="67"/>
        <v>0</v>
      </c>
      <c r="M555" s="6"/>
    </row>
    <row r="556" spans="1:13" ht="28.5">
      <c r="A556" s="10">
        <v>75</v>
      </c>
      <c r="B556" s="6" t="s">
        <v>52</v>
      </c>
      <c r="C556" s="37" t="s">
        <v>202</v>
      </c>
      <c r="D556" s="37"/>
      <c r="E556" s="10" t="s">
        <v>538</v>
      </c>
      <c r="F556" s="23">
        <v>2</v>
      </c>
      <c r="G556" s="68"/>
      <c r="H556" s="11">
        <v>0.08</v>
      </c>
      <c r="I556" s="71">
        <f t="shared" si="64"/>
        <v>0</v>
      </c>
      <c r="J556" s="68">
        <f t="shared" si="65"/>
        <v>0</v>
      </c>
      <c r="K556" s="68">
        <f t="shared" si="66"/>
        <v>0</v>
      </c>
      <c r="L556" s="68">
        <f t="shared" si="67"/>
        <v>0</v>
      </c>
      <c r="M556" s="6"/>
    </row>
    <row r="557" spans="1:13" ht="28.5">
      <c r="A557" s="10">
        <v>76</v>
      </c>
      <c r="B557" s="6" t="s">
        <v>473</v>
      </c>
      <c r="C557" s="37" t="s">
        <v>202</v>
      </c>
      <c r="D557" s="37"/>
      <c r="E557" s="10" t="s">
        <v>538</v>
      </c>
      <c r="F557" s="23">
        <v>2</v>
      </c>
      <c r="G557" s="68"/>
      <c r="H557" s="11">
        <v>0.08</v>
      </c>
      <c r="I557" s="71">
        <f t="shared" si="64"/>
        <v>0</v>
      </c>
      <c r="J557" s="68">
        <f t="shared" si="65"/>
        <v>0</v>
      </c>
      <c r="K557" s="68">
        <f t="shared" si="66"/>
        <v>0</v>
      </c>
      <c r="L557" s="68">
        <f t="shared" si="67"/>
        <v>0</v>
      </c>
      <c r="M557" s="6"/>
    </row>
    <row r="558" spans="1:13" ht="28.5">
      <c r="A558" s="10">
        <v>77</v>
      </c>
      <c r="B558" s="6" t="s">
        <v>474</v>
      </c>
      <c r="C558" s="37" t="s">
        <v>203</v>
      </c>
      <c r="D558" s="37"/>
      <c r="E558" s="10" t="s">
        <v>538</v>
      </c>
      <c r="F558" s="23">
        <v>3</v>
      </c>
      <c r="G558" s="68"/>
      <c r="H558" s="11">
        <v>0.08</v>
      </c>
      <c r="I558" s="71">
        <f t="shared" si="64"/>
        <v>0</v>
      </c>
      <c r="J558" s="68">
        <f t="shared" si="65"/>
        <v>0</v>
      </c>
      <c r="K558" s="68">
        <f t="shared" si="66"/>
        <v>0</v>
      </c>
      <c r="L558" s="68">
        <f t="shared" si="67"/>
        <v>0</v>
      </c>
      <c r="M558" s="6"/>
    </row>
    <row r="559" spans="1:13" ht="28.5">
      <c r="A559" s="10">
        <v>78</v>
      </c>
      <c r="B559" s="6" t="s">
        <v>475</v>
      </c>
      <c r="C559" s="37" t="s">
        <v>202</v>
      </c>
      <c r="D559" s="37"/>
      <c r="E559" s="10" t="s">
        <v>538</v>
      </c>
      <c r="F559" s="23">
        <v>2</v>
      </c>
      <c r="G559" s="68"/>
      <c r="H559" s="11">
        <v>0.08</v>
      </c>
      <c r="I559" s="71">
        <f t="shared" si="64"/>
        <v>0</v>
      </c>
      <c r="J559" s="68">
        <f t="shared" si="65"/>
        <v>0</v>
      </c>
      <c r="K559" s="68">
        <f t="shared" si="66"/>
        <v>0</v>
      </c>
      <c r="L559" s="68">
        <f t="shared" si="67"/>
        <v>0</v>
      </c>
      <c r="M559" s="6"/>
    </row>
    <row r="560" spans="1:13" ht="28.5">
      <c r="A560" s="10">
        <v>79</v>
      </c>
      <c r="B560" s="6" t="s">
        <v>113</v>
      </c>
      <c r="C560" s="37" t="s">
        <v>93</v>
      </c>
      <c r="D560" s="37"/>
      <c r="E560" s="10" t="s">
        <v>538</v>
      </c>
      <c r="F560" s="23">
        <v>5</v>
      </c>
      <c r="G560" s="68"/>
      <c r="H560" s="11">
        <v>0.08</v>
      </c>
      <c r="I560" s="71">
        <f t="shared" si="64"/>
        <v>0</v>
      </c>
      <c r="J560" s="68">
        <f t="shared" si="65"/>
        <v>0</v>
      </c>
      <c r="K560" s="68">
        <f t="shared" si="66"/>
        <v>0</v>
      </c>
      <c r="L560" s="68">
        <f t="shared" si="67"/>
        <v>0</v>
      </c>
      <c r="M560" s="6"/>
    </row>
    <row r="561" spans="1:13" ht="28.5">
      <c r="A561" s="10">
        <v>80</v>
      </c>
      <c r="B561" s="6" t="s">
        <v>476</v>
      </c>
      <c r="C561" s="37" t="s">
        <v>240</v>
      </c>
      <c r="D561" s="37"/>
      <c r="E561" s="10" t="s">
        <v>538</v>
      </c>
      <c r="F561" s="23">
        <v>2</v>
      </c>
      <c r="G561" s="68"/>
      <c r="H561" s="11">
        <v>0.08</v>
      </c>
      <c r="I561" s="71">
        <f t="shared" si="64"/>
        <v>0</v>
      </c>
      <c r="J561" s="68">
        <f t="shared" si="65"/>
        <v>0</v>
      </c>
      <c r="K561" s="68">
        <f t="shared" si="66"/>
        <v>0</v>
      </c>
      <c r="L561" s="68">
        <f t="shared" si="67"/>
        <v>0</v>
      </c>
      <c r="M561" s="6"/>
    </row>
    <row r="562" spans="1:13" ht="28.5">
      <c r="A562" s="10">
        <v>81</v>
      </c>
      <c r="B562" s="6" t="s">
        <v>477</v>
      </c>
      <c r="C562" s="37" t="s">
        <v>93</v>
      </c>
      <c r="D562" s="37"/>
      <c r="E562" s="10" t="s">
        <v>538</v>
      </c>
      <c r="F562" s="23">
        <v>2</v>
      </c>
      <c r="G562" s="68"/>
      <c r="H562" s="11">
        <v>0.08</v>
      </c>
      <c r="I562" s="71">
        <f t="shared" si="64"/>
        <v>0</v>
      </c>
      <c r="J562" s="68">
        <f t="shared" si="65"/>
        <v>0</v>
      </c>
      <c r="K562" s="68">
        <f t="shared" si="66"/>
        <v>0</v>
      </c>
      <c r="L562" s="68">
        <f t="shared" si="67"/>
        <v>0</v>
      </c>
      <c r="M562" s="6"/>
    </row>
    <row r="563" spans="1:13" ht="28.5">
      <c r="A563" s="10">
        <v>82</v>
      </c>
      <c r="B563" s="6" t="s">
        <v>478</v>
      </c>
      <c r="C563" s="37" t="s">
        <v>93</v>
      </c>
      <c r="D563" s="37"/>
      <c r="E563" s="10" t="s">
        <v>538</v>
      </c>
      <c r="F563" s="23">
        <v>2</v>
      </c>
      <c r="G563" s="68"/>
      <c r="H563" s="11">
        <v>0.08</v>
      </c>
      <c r="I563" s="71">
        <f t="shared" si="64"/>
        <v>0</v>
      </c>
      <c r="J563" s="68">
        <f t="shared" si="65"/>
        <v>0</v>
      </c>
      <c r="K563" s="68">
        <f t="shared" si="66"/>
        <v>0</v>
      </c>
      <c r="L563" s="68">
        <f t="shared" si="67"/>
        <v>0</v>
      </c>
      <c r="M563" s="6"/>
    </row>
    <row r="564" spans="1:13" ht="28.5">
      <c r="A564" s="10">
        <v>83</v>
      </c>
      <c r="B564" s="6" t="s">
        <v>53</v>
      </c>
      <c r="C564" s="37" t="s">
        <v>93</v>
      </c>
      <c r="D564" s="37"/>
      <c r="E564" s="10" t="s">
        <v>538</v>
      </c>
      <c r="F564" s="23">
        <v>5</v>
      </c>
      <c r="G564" s="68"/>
      <c r="H564" s="11">
        <v>0.08</v>
      </c>
      <c r="I564" s="71">
        <f t="shared" si="64"/>
        <v>0</v>
      </c>
      <c r="J564" s="68">
        <f t="shared" si="65"/>
        <v>0</v>
      </c>
      <c r="K564" s="68">
        <f t="shared" si="66"/>
        <v>0</v>
      </c>
      <c r="L564" s="68">
        <f t="shared" si="67"/>
        <v>0</v>
      </c>
      <c r="M564" s="6"/>
    </row>
    <row r="565" spans="1:12" ht="14.25">
      <c r="A565" s="27"/>
      <c r="B565" s="1" t="s">
        <v>504</v>
      </c>
      <c r="C565" s="52"/>
      <c r="D565" s="52"/>
      <c r="E565" s="27"/>
      <c r="F565" s="91"/>
      <c r="G565" s="78" t="s">
        <v>344</v>
      </c>
      <c r="H565" s="49"/>
      <c r="I565" s="76"/>
      <c r="J565" s="78">
        <f>SUM(J482:J564)</f>
        <v>0</v>
      </c>
      <c r="K565" s="78">
        <f>SUM(K482:K564)</f>
        <v>0</v>
      </c>
      <c r="L565" s="78">
        <f>SUM(L482:L564)</f>
        <v>0</v>
      </c>
    </row>
    <row r="566" spans="1:9" ht="14.25">
      <c r="A566" s="35"/>
      <c r="B566" s="1" t="s">
        <v>505</v>
      </c>
      <c r="C566" s="52"/>
      <c r="D566" s="52"/>
      <c r="E566" s="35"/>
      <c r="G566" s="67"/>
      <c r="H566" s="5"/>
      <c r="I566" s="67"/>
    </row>
    <row r="567" spans="1:9" ht="14.25">
      <c r="A567" s="35"/>
      <c r="B567" s="1" t="s">
        <v>479</v>
      </c>
      <c r="C567" s="52"/>
      <c r="D567" s="52"/>
      <c r="E567" s="35"/>
      <c r="G567" s="67"/>
      <c r="H567" s="5"/>
      <c r="I567" s="67"/>
    </row>
    <row r="568" spans="1:9" ht="14.25">
      <c r="A568" s="35"/>
      <c r="B568" s="1" t="s">
        <v>480</v>
      </c>
      <c r="C568" s="52"/>
      <c r="D568" s="52"/>
      <c r="E568" s="35"/>
      <c r="G568" s="67"/>
      <c r="H568" s="5"/>
      <c r="I568" s="67"/>
    </row>
    <row r="569" spans="1:9" ht="14.25">
      <c r="A569" s="35"/>
      <c r="B569" s="1" t="s">
        <v>242</v>
      </c>
      <c r="C569" s="52"/>
      <c r="D569" s="52"/>
      <c r="E569" s="35"/>
      <c r="G569" s="67"/>
      <c r="H569" s="5"/>
      <c r="I569" s="67"/>
    </row>
    <row r="570" spans="1:9" ht="14.25">
      <c r="A570" s="35"/>
      <c r="B570" s="1" t="s">
        <v>481</v>
      </c>
      <c r="C570" s="52"/>
      <c r="D570" s="52"/>
      <c r="E570" s="35"/>
      <c r="G570" s="67"/>
      <c r="H570" s="5"/>
      <c r="I570" s="67"/>
    </row>
    <row r="571" spans="1:9" ht="14.25">
      <c r="A571" s="35"/>
      <c r="B571" s="1" t="s">
        <v>482</v>
      </c>
      <c r="C571" s="52"/>
      <c r="D571" s="52"/>
      <c r="E571" s="35"/>
      <c r="G571" s="67"/>
      <c r="H571" s="5"/>
      <c r="I571" s="67"/>
    </row>
    <row r="572" spans="1:9" ht="14.25">
      <c r="A572" s="35"/>
      <c r="B572" s="1" t="s">
        <v>483</v>
      </c>
      <c r="C572" s="52"/>
      <c r="D572" s="52"/>
      <c r="E572" s="35"/>
      <c r="G572" s="67"/>
      <c r="H572" s="5"/>
      <c r="I572" s="67"/>
    </row>
    <row r="573" spans="1:9" ht="14.25">
      <c r="A573" s="45"/>
      <c r="B573" s="1" t="s">
        <v>484</v>
      </c>
      <c r="C573" s="52"/>
      <c r="D573" s="52"/>
      <c r="E573" s="35"/>
      <c r="G573" s="67"/>
      <c r="H573" s="5"/>
      <c r="I573" s="67"/>
    </row>
    <row r="574" spans="1:9" ht="14.25">
      <c r="A574" s="45"/>
      <c r="B574" s="1" t="s">
        <v>204</v>
      </c>
      <c r="C574" s="52"/>
      <c r="D574" s="52"/>
      <c r="E574" s="35"/>
      <c r="G574" s="67"/>
      <c r="H574" s="5"/>
      <c r="I574" s="67"/>
    </row>
    <row r="575" spans="1:9" ht="14.25">
      <c r="A575" s="45"/>
      <c r="B575" s="1" t="s">
        <v>485</v>
      </c>
      <c r="C575" s="52"/>
      <c r="D575" s="52"/>
      <c r="E575" s="35"/>
      <c r="G575" s="67"/>
      <c r="H575" s="5"/>
      <c r="I575" s="67"/>
    </row>
    <row r="576" spans="1:9" ht="14.25">
      <c r="A576" s="45"/>
      <c r="B576" s="1" t="s">
        <v>486</v>
      </c>
      <c r="C576" s="52"/>
      <c r="D576" s="52"/>
      <c r="E576" s="35"/>
      <c r="G576" s="67"/>
      <c r="H576" s="5"/>
      <c r="I576" s="67"/>
    </row>
    <row r="577" spans="1:9" ht="14.25">
      <c r="A577" s="45"/>
      <c r="B577" s="1" t="s">
        <v>487</v>
      </c>
      <c r="C577" s="52"/>
      <c r="D577" s="52"/>
      <c r="E577" s="35"/>
      <c r="G577" s="67"/>
      <c r="H577" s="5"/>
      <c r="I577" s="67"/>
    </row>
    <row r="578" spans="1:9" ht="14.25">
      <c r="A578" s="45"/>
      <c r="B578" s="1"/>
      <c r="C578" s="35"/>
      <c r="D578" s="35"/>
      <c r="E578" s="35"/>
      <c r="G578" s="67"/>
      <c r="H578" s="5"/>
      <c r="I578" s="67"/>
    </row>
    <row r="579" ht="14.25">
      <c r="B579" s="18" t="s">
        <v>273</v>
      </c>
    </row>
    <row r="580" spans="1:13" ht="42.75">
      <c r="A580" s="115" t="s">
        <v>428</v>
      </c>
      <c r="B580" s="115" t="s">
        <v>407</v>
      </c>
      <c r="C580" s="115" t="s">
        <v>488</v>
      </c>
      <c r="D580" s="95" t="s">
        <v>86</v>
      </c>
      <c r="E580" s="115" t="s">
        <v>489</v>
      </c>
      <c r="F580" s="115" t="s">
        <v>429</v>
      </c>
      <c r="G580" s="101" t="s">
        <v>707</v>
      </c>
      <c r="H580" s="99" t="s">
        <v>585</v>
      </c>
      <c r="I580" s="100" t="s">
        <v>708</v>
      </c>
      <c r="J580" s="101" t="s">
        <v>411</v>
      </c>
      <c r="K580" s="98" t="s">
        <v>711</v>
      </c>
      <c r="L580" s="100" t="s">
        <v>394</v>
      </c>
      <c r="M580" s="106" t="s">
        <v>85</v>
      </c>
    </row>
    <row r="581" spans="1:13" ht="14.25">
      <c r="A581" s="10">
        <v>1</v>
      </c>
      <c r="B581" s="31" t="s">
        <v>206</v>
      </c>
      <c r="C581" s="10" t="s">
        <v>524</v>
      </c>
      <c r="D581" s="10"/>
      <c r="E581" s="10" t="s">
        <v>803</v>
      </c>
      <c r="F581" s="23">
        <v>1</v>
      </c>
      <c r="G581" s="68"/>
      <c r="H581" s="11">
        <v>0.08</v>
      </c>
      <c r="I581" s="71">
        <f aca="true" t="shared" si="68" ref="I581:I588">G581*H581+G581</f>
        <v>0</v>
      </c>
      <c r="J581" s="68">
        <f aca="true" t="shared" si="69" ref="J581:J588">G581*F581</f>
        <v>0</v>
      </c>
      <c r="K581" s="68">
        <f aca="true" t="shared" si="70" ref="K581:K588">J581*H581</f>
        <v>0</v>
      </c>
      <c r="L581" s="68">
        <f aca="true" t="shared" si="71" ref="L581:L588">F581*I581</f>
        <v>0</v>
      </c>
      <c r="M581" s="6"/>
    </row>
    <row r="582" spans="1:13" ht="14.25" hidden="1">
      <c r="A582" s="10"/>
      <c r="B582" s="31"/>
      <c r="C582" s="10"/>
      <c r="D582" s="10"/>
      <c r="E582" s="10"/>
      <c r="F582" s="23"/>
      <c r="G582" s="68"/>
      <c r="H582" s="11">
        <v>0.08</v>
      </c>
      <c r="I582" s="71">
        <f t="shared" si="68"/>
        <v>0</v>
      </c>
      <c r="J582" s="68">
        <f t="shared" si="69"/>
        <v>0</v>
      </c>
      <c r="K582" s="68">
        <f t="shared" si="70"/>
        <v>0</v>
      </c>
      <c r="L582" s="68">
        <f t="shared" si="71"/>
        <v>0</v>
      </c>
      <c r="M582" s="6"/>
    </row>
    <row r="583" spans="1:13" ht="14.25">
      <c r="A583" s="10">
        <v>2</v>
      </c>
      <c r="B583" s="31" t="s">
        <v>207</v>
      </c>
      <c r="C583" s="10" t="s">
        <v>524</v>
      </c>
      <c r="D583" s="10"/>
      <c r="E583" s="10" t="s">
        <v>803</v>
      </c>
      <c r="F583" s="23">
        <v>2</v>
      </c>
      <c r="G583" s="68"/>
      <c r="H583" s="11">
        <v>0.08</v>
      </c>
      <c r="I583" s="71">
        <f t="shared" si="68"/>
        <v>0</v>
      </c>
      <c r="J583" s="68">
        <f t="shared" si="69"/>
        <v>0</v>
      </c>
      <c r="K583" s="68">
        <f t="shared" si="70"/>
        <v>0</v>
      </c>
      <c r="L583" s="68">
        <f t="shared" si="71"/>
        <v>0</v>
      </c>
      <c r="M583" s="6"/>
    </row>
    <row r="584" spans="1:13" ht="14.25" hidden="1">
      <c r="A584" s="10"/>
      <c r="B584" s="31"/>
      <c r="C584" s="10"/>
      <c r="D584" s="10"/>
      <c r="E584" s="10"/>
      <c r="F584" s="23"/>
      <c r="G584" s="68"/>
      <c r="H584" s="11">
        <v>0.08</v>
      </c>
      <c r="I584" s="71">
        <f t="shared" si="68"/>
        <v>0</v>
      </c>
      <c r="J584" s="68">
        <f t="shared" si="69"/>
        <v>0</v>
      </c>
      <c r="K584" s="68">
        <f t="shared" si="70"/>
        <v>0</v>
      </c>
      <c r="L584" s="68">
        <f t="shared" si="71"/>
        <v>0</v>
      </c>
      <c r="M584" s="6"/>
    </row>
    <row r="585" spans="1:13" ht="14.25" hidden="1">
      <c r="A585" s="10"/>
      <c r="B585" s="31"/>
      <c r="C585" s="10"/>
      <c r="D585" s="10"/>
      <c r="E585" s="10"/>
      <c r="F585" s="23"/>
      <c r="G585" s="68"/>
      <c r="H585" s="11">
        <v>0.08</v>
      </c>
      <c r="I585" s="71">
        <f t="shared" si="68"/>
        <v>0</v>
      </c>
      <c r="J585" s="68">
        <f t="shared" si="69"/>
        <v>0</v>
      </c>
      <c r="K585" s="68">
        <f t="shared" si="70"/>
        <v>0</v>
      </c>
      <c r="L585" s="68">
        <f t="shared" si="71"/>
        <v>0</v>
      </c>
      <c r="M585" s="6"/>
    </row>
    <row r="586" spans="1:13" ht="28.5">
      <c r="A586" s="10">
        <v>3</v>
      </c>
      <c r="B586" s="31" t="s">
        <v>528</v>
      </c>
      <c r="C586" s="10" t="s">
        <v>529</v>
      </c>
      <c r="D586" s="10"/>
      <c r="E586" s="10" t="s">
        <v>803</v>
      </c>
      <c r="F586" s="23">
        <v>2</v>
      </c>
      <c r="G586" s="68"/>
      <c r="H586" s="11">
        <v>0.08</v>
      </c>
      <c r="I586" s="71">
        <f t="shared" si="68"/>
        <v>0</v>
      </c>
      <c r="J586" s="68">
        <f t="shared" si="69"/>
        <v>0</v>
      </c>
      <c r="K586" s="68">
        <f t="shared" si="70"/>
        <v>0</v>
      </c>
      <c r="L586" s="68">
        <f t="shared" si="71"/>
        <v>0</v>
      </c>
      <c r="M586" s="6"/>
    </row>
    <row r="587" spans="1:13" ht="14.25">
      <c r="A587" s="10">
        <v>4</v>
      </c>
      <c r="B587" s="31" t="s">
        <v>525</v>
      </c>
      <c r="C587" s="10" t="s">
        <v>216</v>
      </c>
      <c r="D587" s="10"/>
      <c r="E587" s="10" t="s">
        <v>803</v>
      </c>
      <c r="F587" s="23">
        <v>8</v>
      </c>
      <c r="G587" s="68"/>
      <c r="H587" s="11"/>
      <c r="I587" s="71">
        <f t="shared" si="68"/>
        <v>0</v>
      </c>
      <c r="J587" s="68">
        <f t="shared" si="69"/>
        <v>0</v>
      </c>
      <c r="K587" s="68">
        <f t="shared" si="70"/>
        <v>0</v>
      </c>
      <c r="L587" s="68">
        <f t="shared" si="71"/>
        <v>0</v>
      </c>
      <c r="M587" s="6"/>
    </row>
    <row r="588" spans="1:13" ht="14.25">
      <c r="A588" s="10">
        <v>5</v>
      </c>
      <c r="B588" s="135" t="s">
        <v>208</v>
      </c>
      <c r="C588" s="10" t="s">
        <v>209</v>
      </c>
      <c r="D588" s="10"/>
      <c r="E588" s="10" t="s">
        <v>803</v>
      </c>
      <c r="F588" s="23">
        <v>4</v>
      </c>
      <c r="G588" s="68"/>
      <c r="H588" s="11">
        <v>0.08</v>
      </c>
      <c r="I588" s="71">
        <f t="shared" si="68"/>
        <v>0</v>
      </c>
      <c r="J588" s="68">
        <f t="shared" si="69"/>
        <v>0</v>
      </c>
      <c r="K588" s="68">
        <f t="shared" si="70"/>
        <v>0</v>
      </c>
      <c r="L588" s="68">
        <f t="shared" si="71"/>
        <v>0</v>
      </c>
      <c r="M588" s="6"/>
    </row>
    <row r="589" spans="1:12" ht="14.25">
      <c r="A589" s="27"/>
      <c r="B589" s="1"/>
      <c r="C589" s="27"/>
      <c r="D589" s="27"/>
      <c r="E589" s="27"/>
      <c r="F589" s="92"/>
      <c r="G589" s="78" t="s">
        <v>344</v>
      </c>
      <c r="H589" s="29"/>
      <c r="J589" s="78">
        <f>SUM(J581:J588)</f>
        <v>0</v>
      </c>
      <c r="K589" s="78">
        <f>SUM(K581:K588)</f>
        <v>0</v>
      </c>
      <c r="L589" s="78">
        <f>SUM(L581:L588)</f>
        <v>0</v>
      </c>
    </row>
    <row r="590" spans="1:9" ht="14.25">
      <c r="A590" s="27"/>
      <c r="B590" s="1" t="s">
        <v>530</v>
      </c>
      <c r="C590" s="27"/>
      <c r="D590" s="27"/>
      <c r="E590" s="27"/>
      <c r="F590" s="92"/>
      <c r="G590" s="67"/>
      <c r="H590" s="5"/>
      <c r="I590" s="67"/>
    </row>
    <row r="591" spans="1:9" ht="14.25">
      <c r="A591" s="27"/>
      <c r="B591" s="1" t="s">
        <v>531</v>
      </c>
      <c r="C591" s="27"/>
      <c r="D591" s="27"/>
      <c r="E591" s="27"/>
      <c r="F591" s="92"/>
      <c r="G591" s="67"/>
      <c r="H591" s="5"/>
      <c r="I591" s="67"/>
    </row>
    <row r="592" spans="1:9" ht="14.25">
      <c r="A592" s="27"/>
      <c r="B592" s="1" t="s">
        <v>210</v>
      </c>
      <c r="C592" s="27"/>
      <c r="D592" s="27"/>
      <c r="E592" s="27"/>
      <c r="F592" s="92"/>
      <c r="G592" s="67"/>
      <c r="H592" s="5"/>
      <c r="I592" s="67"/>
    </row>
    <row r="593" spans="1:9" ht="14.25">
      <c r="A593" s="35"/>
      <c r="B593" s="1" t="s">
        <v>487</v>
      </c>
      <c r="C593" s="27"/>
      <c r="D593" s="27"/>
      <c r="E593" s="35"/>
      <c r="G593" s="67"/>
      <c r="H593" s="5"/>
      <c r="I593" s="67"/>
    </row>
    <row r="594" spans="1:9" ht="14.25">
      <c r="A594" s="45"/>
      <c r="B594" s="1"/>
      <c r="C594" s="35"/>
      <c r="D594" s="35"/>
      <c r="E594" s="35"/>
      <c r="G594" s="67"/>
      <c r="H594" s="5"/>
      <c r="I594" s="67"/>
    </row>
    <row r="595" spans="2:8" ht="14.25">
      <c r="B595" s="59" t="s">
        <v>274</v>
      </c>
      <c r="C595" s="35"/>
      <c r="D595" s="35"/>
      <c r="E595" s="35"/>
      <c r="H595" s="29"/>
    </row>
    <row r="596" spans="1:13" ht="42.75">
      <c r="A596" s="115" t="s">
        <v>428</v>
      </c>
      <c r="B596" s="115" t="s">
        <v>407</v>
      </c>
      <c r="C596" s="115" t="s">
        <v>532</v>
      </c>
      <c r="D596" s="95" t="s">
        <v>86</v>
      </c>
      <c r="E596" s="115" t="s">
        <v>94</v>
      </c>
      <c r="F596" s="115" t="s">
        <v>429</v>
      </c>
      <c r="G596" s="101" t="s">
        <v>707</v>
      </c>
      <c r="H596" s="99" t="s">
        <v>585</v>
      </c>
      <c r="I596" s="100" t="s">
        <v>708</v>
      </c>
      <c r="J596" s="101" t="s">
        <v>411</v>
      </c>
      <c r="K596" s="98" t="s">
        <v>711</v>
      </c>
      <c r="L596" s="100" t="s">
        <v>394</v>
      </c>
      <c r="M596" s="106" t="s">
        <v>85</v>
      </c>
    </row>
    <row r="597" spans="1:13" ht="14.25">
      <c r="A597" s="10">
        <v>1</v>
      </c>
      <c r="B597" s="31" t="s">
        <v>533</v>
      </c>
      <c r="C597" s="10" t="s">
        <v>305</v>
      </c>
      <c r="D597" s="10"/>
      <c r="E597" s="10" t="s">
        <v>295</v>
      </c>
      <c r="F597" s="23">
        <v>6</v>
      </c>
      <c r="G597" s="72"/>
      <c r="H597" s="11">
        <v>0.08</v>
      </c>
      <c r="I597" s="71">
        <f aca="true" t="shared" si="72" ref="I597:I604">G597*H597+G597</f>
        <v>0</v>
      </c>
      <c r="J597" s="68">
        <f aca="true" t="shared" si="73" ref="J597:J604">G597*F597</f>
        <v>0</v>
      </c>
      <c r="K597" s="68">
        <f aca="true" t="shared" si="74" ref="K597:K604">J597*H597</f>
        <v>0</v>
      </c>
      <c r="L597" s="68">
        <f aca="true" t="shared" si="75" ref="L597:L604">F597*I597</f>
        <v>0</v>
      </c>
      <c r="M597" s="6"/>
    </row>
    <row r="598" spans="1:13" ht="14.25">
      <c r="A598" s="10">
        <v>2</v>
      </c>
      <c r="B598" s="31" t="s">
        <v>534</v>
      </c>
      <c r="C598" s="10" t="s">
        <v>168</v>
      </c>
      <c r="D598" s="10"/>
      <c r="E598" s="10" t="s">
        <v>295</v>
      </c>
      <c r="F598" s="23">
        <v>6</v>
      </c>
      <c r="G598" s="68"/>
      <c r="H598" s="11">
        <v>0.08</v>
      </c>
      <c r="I598" s="71">
        <f t="shared" si="72"/>
        <v>0</v>
      </c>
      <c r="J598" s="68">
        <f t="shared" si="73"/>
        <v>0</v>
      </c>
      <c r="K598" s="68">
        <f t="shared" si="74"/>
        <v>0</v>
      </c>
      <c r="L598" s="68">
        <f t="shared" si="75"/>
        <v>0</v>
      </c>
      <c r="M598" s="6"/>
    </row>
    <row r="599" spans="1:13" ht="28.5">
      <c r="A599" s="10">
        <v>3</v>
      </c>
      <c r="B599" s="31" t="s">
        <v>304</v>
      </c>
      <c r="C599" s="10" t="s">
        <v>311</v>
      </c>
      <c r="D599" s="10"/>
      <c r="E599" s="10" t="s">
        <v>295</v>
      </c>
      <c r="F599" s="23">
        <v>2</v>
      </c>
      <c r="G599" s="77"/>
      <c r="H599" s="11">
        <v>0.08</v>
      </c>
      <c r="I599" s="71">
        <f t="shared" si="72"/>
        <v>0</v>
      </c>
      <c r="J599" s="68">
        <f t="shared" si="73"/>
        <v>0</v>
      </c>
      <c r="K599" s="68">
        <f t="shared" si="74"/>
        <v>0</v>
      </c>
      <c r="L599" s="68">
        <f t="shared" si="75"/>
        <v>0</v>
      </c>
      <c r="M599" s="6"/>
    </row>
    <row r="600" spans="1:13" ht="14.25">
      <c r="A600" s="10">
        <v>4</v>
      </c>
      <c r="B600" s="31" t="s">
        <v>301</v>
      </c>
      <c r="C600" s="10" t="s">
        <v>508</v>
      </c>
      <c r="D600" s="10"/>
      <c r="E600" s="10" t="s">
        <v>295</v>
      </c>
      <c r="F600" s="23">
        <v>10</v>
      </c>
      <c r="G600" s="77"/>
      <c r="H600" s="11">
        <v>0.08</v>
      </c>
      <c r="I600" s="71">
        <f t="shared" si="72"/>
        <v>0</v>
      </c>
      <c r="J600" s="68">
        <f t="shared" si="73"/>
        <v>0</v>
      </c>
      <c r="K600" s="68">
        <f t="shared" si="74"/>
        <v>0</v>
      </c>
      <c r="L600" s="68">
        <f t="shared" si="75"/>
        <v>0</v>
      </c>
      <c r="M600" s="6"/>
    </row>
    <row r="601" spans="1:13" ht="28.5">
      <c r="A601" s="10">
        <v>5</v>
      </c>
      <c r="B601" s="31" t="s">
        <v>299</v>
      </c>
      <c r="C601" s="10" t="s">
        <v>305</v>
      </c>
      <c r="D601" s="10"/>
      <c r="E601" s="10" t="s">
        <v>295</v>
      </c>
      <c r="F601" s="23">
        <v>8</v>
      </c>
      <c r="G601" s="77"/>
      <c r="H601" s="11">
        <v>0.08</v>
      </c>
      <c r="I601" s="71">
        <f t="shared" si="72"/>
        <v>0</v>
      </c>
      <c r="J601" s="68">
        <f t="shared" si="73"/>
        <v>0</v>
      </c>
      <c r="K601" s="68">
        <f t="shared" si="74"/>
        <v>0</v>
      </c>
      <c r="L601" s="68">
        <f t="shared" si="75"/>
        <v>0</v>
      </c>
      <c r="M601" s="6"/>
    </row>
    <row r="602" spans="1:13" ht="28.5">
      <c r="A602" s="10">
        <v>6</v>
      </c>
      <c r="B602" s="31" t="s">
        <v>300</v>
      </c>
      <c r="C602" s="10" t="s">
        <v>305</v>
      </c>
      <c r="D602" s="10"/>
      <c r="E602" s="10" t="s">
        <v>295</v>
      </c>
      <c r="F602" s="23">
        <v>10</v>
      </c>
      <c r="G602" s="77"/>
      <c r="H602" s="11">
        <v>0.08</v>
      </c>
      <c r="I602" s="71">
        <f t="shared" si="72"/>
        <v>0</v>
      </c>
      <c r="J602" s="68">
        <f t="shared" si="73"/>
        <v>0</v>
      </c>
      <c r="K602" s="68">
        <f t="shared" si="74"/>
        <v>0</v>
      </c>
      <c r="L602" s="68">
        <f t="shared" si="75"/>
        <v>0</v>
      </c>
      <c r="M602" s="6"/>
    </row>
    <row r="603" spans="1:13" ht="28.5">
      <c r="A603" s="10">
        <v>7</v>
      </c>
      <c r="B603" s="31" t="s">
        <v>302</v>
      </c>
      <c r="C603" s="10" t="s">
        <v>305</v>
      </c>
      <c r="D603" s="10"/>
      <c r="E603" s="10" t="s">
        <v>295</v>
      </c>
      <c r="F603" s="23">
        <v>4</v>
      </c>
      <c r="G603" s="68"/>
      <c r="H603" s="11">
        <v>0.08</v>
      </c>
      <c r="I603" s="71">
        <f t="shared" si="72"/>
        <v>0</v>
      </c>
      <c r="J603" s="68">
        <f t="shared" si="73"/>
        <v>0</v>
      </c>
      <c r="K603" s="68">
        <f t="shared" si="74"/>
        <v>0</v>
      </c>
      <c r="L603" s="68">
        <f t="shared" si="75"/>
        <v>0</v>
      </c>
      <c r="M603" s="6"/>
    </row>
    <row r="604" spans="1:13" ht="28.5">
      <c r="A604" s="10">
        <v>8</v>
      </c>
      <c r="B604" s="31" t="s">
        <v>303</v>
      </c>
      <c r="C604" s="10" t="s">
        <v>168</v>
      </c>
      <c r="D604" s="10"/>
      <c r="E604" s="10" t="s">
        <v>295</v>
      </c>
      <c r="F604" s="23">
        <v>3</v>
      </c>
      <c r="G604" s="68"/>
      <c r="H604" s="11">
        <v>0.08</v>
      </c>
      <c r="I604" s="71">
        <f t="shared" si="72"/>
        <v>0</v>
      </c>
      <c r="J604" s="68">
        <f t="shared" si="73"/>
        <v>0</v>
      </c>
      <c r="K604" s="68">
        <f t="shared" si="74"/>
        <v>0</v>
      </c>
      <c r="L604" s="68">
        <f t="shared" si="75"/>
        <v>0</v>
      </c>
      <c r="M604" s="6"/>
    </row>
    <row r="605" spans="1:12" ht="14.25">
      <c r="A605" s="27"/>
      <c r="B605" s="39"/>
      <c r="C605" s="27"/>
      <c r="D605" s="27"/>
      <c r="E605" s="27"/>
      <c r="F605" s="91"/>
      <c r="G605" s="78" t="s">
        <v>344</v>
      </c>
      <c r="H605" s="51"/>
      <c r="I605" s="76"/>
      <c r="J605" s="78">
        <f>SUM(J597:J604)</f>
        <v>0</v>
      </c>
      <c r="K605" s="78">
        <f>SUM(K597:K604)</f>
        <v>0</v>
      </c>
      <c r="L605" s="78">
        <f>SUM(L597:L604)</f>
        <v>0</v>
      </c>
    </row>
    <row r="606" spans="1:12" ht="14.25">
      <c r="A606" s="27"/>
      <c r="B606" s="140" t="s">
        <v>105</v>
      </c>
      <c r="C606" s="27"/>
      <c r="D606" s="27"/>
      <c r="E606" s="27"/>
      <c r="F606" s="91"/>
      <c r="G606" s="79"/>
      <c r="H606" s="58"/>
      <c r="I606" s="67"/>
      <c r="J606" s="79"/>
      <c r="K606" s="79"/>
      <c r="L606" s="79"/>
    </row>
    <row r="607" spans="2:9" ht="114">
      <c r="B607" s="3" t="s">
        <v>308</v>
      </c>
      <c r="C607" s="35"/>
      <c r="D607" s="35"/>
      <c r="E607" s="35"/>
      <c r="F607" s="94"/>
      <c r="G607" s="67"/>
      <c r="H607" s="5"/>
      <c r="I607" s="67"/>
    </row>
    <row r="608" spans="2:9" ht="28.5">
      <c r="B608" s="3" t="s">
        <v>309</v>
      </c>
      <c r="C608" s="35"/>
      <c r="D608" s="35"/>
      <c r="E608" s="35"/>
      <c r="F608" s="94"/>
      <c r="G608" s="67"/>
      <c r="H608" s="5"/>
      <c r="I608" s="67"/>
    </row>
    <row r="609" spans="2:9" ht="14.25">
      <c r="B609" s="3"/>
      <c r="C609" s="35"/>
      <c r="D609" s="35"/>
      <c r="E609" s="35"/>
      <c r="F609" s="94"/>
      <c r="G609" s="67"/>
      <c r="H609" s="5"/>
      <c r="I609" s="67"/>
    </row>
    <row r="610" spans="1:9" ht="14.25">
      <c r="A610" s="35"/>
      <c r="B610" s="1" t="s">
        <v>535</v>
      </c>
      <c r="C610" s="35"/>
      <c r="D610" s="35"/>
      <c r="E610" s="35"/>
      <c r="F610" s="94"/>
      <c r="G610" s="67"/>
      <c r="H610" s="5"/>
      <c r="I610" s="67"/>
    </row>
    <row r="611" ht="14.25">
      <c r="B611" s="3" t="s">
        <v>49</v>
      </c>
    </row>
    <row r="612" ht="28.5">
      <c r="B612" s="3" t="s">
        <v>310</v>
      </c>
    </row>
    <row r="613" ht="14.25">
      <c r="B613" s="3"/>
    </row>
    <row r="614" ht="14.25">
      <c r="B614" s="3"/>
    </row>
    <row r="615" spans="2:9" ht="14.25">
      <c r="B615" s="59" t="s">
        <v>275</v>
      </c>
      <c r="C615" s="35"/>
      <c r="D615" s="35"/>
      <c r="E615" s="35"/>
      <c r="F615" s="92"/>
      <c r="G615" s="82"/>
      <c r="H615" s="5"/>
      <c r="I615" s="67"/>
    </row>
    <row r="616" spans="1:13" ht="42.75">
      <c r="A616" s="115" t="s">
        <v>428</v>
      </c>
      <c r="B616" s="115" t="s">
        <v>407</v>
      </c>
      <c r="C616" s="115" t="s">
        <v>488</v>
      </c>
      <c r="D616" s="95" t="s">
        <v>86</v>
      </c>
      <c r="E616" s="115" t="s">
        <v>536</v>
      </c>
      <c r="F616" s="115" t="s">
        <v>429</v>
      </c>
      <c r="G616" s="101" t="s">
        <v>707</v>
      </c>
      <c r="H616" s="99" t="s">
        <v>585</v>
      </c>
      <c r="I616" s="100" t="s">
        <v>708</v>
      </c>
      <c r="J616" s="101" t="s">
        <v>411</v>
      </c>
      <c r="K616" s="98" t="s">
        <v>711</v>
      </c>
      <c r="L616" s="100" t="s">
        <v>394</v>
      </c>
      <c r="M616" s="106" t="s">
        <v>85</v>
      </c>
    </row>
    <row r="617" spans="1:13" ht="14.25">
      <c r="A617" s="10">
        <v>1</v>
      </c>
      <c r="B617" s="6" t="s">
        <v>537</v>
      </c>
      <c r="C617" s="10" t="s">
        <v>259</v>
      </c>
      <c r="D617" s="10"/>
      <c r="E617" s="10" t="s">
        <v>803</v>
      </c>
      <c r="F617" s="23">
        <v>3</v>
      </c>
      <c r="G617" s="72"/>
      <c r="H617" s="11">
        <v>0.08</v>
      </c>
      <c r="I617" s="71">
        <f aca="true" t="shared" si="76" ref="I617:I639">G617*H617+G617</f>
        <v>0</v>
      </c>
      <c r="J617" s="68">
        <f aca="true" t="shared" si="77" ref="J617:J639">G617*F617</f>
        <v>0</v>
      </c>
      <c r="K617" s="68">
        <f aca="true" t="shared" si="78" ref="K617:K639">J617*H617</f>
        <v>0</v>
      </c>
      <c r="L617" s="68">
        <f aca="true" t="shared" si="79" ref="L617:L639">F617*I617</f>
        <v>0</v>
      </c>
      <c r="M617" s="6"/>
    </row>
    <row r="618" spans="1:13" ht="14.25">
      <c r="A618" s="10">
        <v>2</v>
      </c>
      <c r="B618" s="6" t="s">
        <v>539</v>
      </c>
      <c r="C618" s="10" t="s">
        <v>259</v>
      </c>
      <c r="D618" s="10"/>
      <c r="E618" s="10" t="s">
        <v>803</v>
      </c>
      <c r="F618" s="23">
        <v>4</v>
      </c>
      <c r="G618" s="68"/>
      <c r="H618" s="11">
        <v>0.08</v>
      </c>
      <c r="I618" s="71">
        <f t="shared" si="76"/>
        <v>0</v>
      </c>
      <c r="J618" s="68">
        <f t="shared" si="77"/>
        <v>0</v>
      </c>
      <c r="K618" s="68">
        <f t="shared" si="78"/>
        <v>0</v>
      </c>
      <c r="L618" s="68">
        <f t="shared" si="79"/>
        <v>0</v>
      </c>
      <c r="M618" s="6"/>
    </row>
    <row r="619" spans="1:13" ht="14.25">
      <c r="A619" s="10">
        <v>3</v>
      </c>
      <c r="B619" s="6" t="s">
        <v>256</v>
      </c>
      <c r="C619" s="10" t="s">
        <v>259</v>
      </c>
      <c r="D619" s="10"/>
      <c r="E619" s="10" t="s">
        <v>803</v>
      </c>
      <c r="F619" s="23">
        <v>5</v>
      </c>
      <c r="G619" s="68"/>
      <c r="H619" s="11">
        <v>0.08</v>
      </c>
      <c r="I619" s="71">
        <f t="shared" si="76"/>
        <v>0</v>
      </c>
      <c r="J619" s="68">
        <f t="shared" si="77"/>
        <v>0</v>
      </c>
      <c r="K619" s="68">
        <f t="shared" si="78"/>
        <v>0</v>
      </c>
      <c r="L619" s="68">
        <f t="shared" si="79"/>
        <v>0</v>
      </c>
      <c r="M619" s="6"/>
    </row>
    <row r="620" spans="1:13" ht="14.25">
      <c r="A620" s="10">
        <v>4</v>
      </c>
      <c r="B620" s="6" t="s">
        <v>541</v>
      </c>
      <c r="C620" s="10" t="s">
        <v>259</v>
      </c>
      <c r="D620" s="10"/>
      <c r="E620" s="10" t="s">
        <v>803</v>
      </c>
      <c r="F620" s="23">
        <v>5</v>
      </c>
      <c r="G620" s="68"/>
      <c r="H620" s="11">
        <v>0.08</v>
      </c>
      <c r="I620" s="71">
        <f t="shared" si="76"/>
        <v>0</v>
      </c>
      <c r="J620" s="68">
        <f t="shared" si="77"/>
        <v>0</v>
      </c>
      <c r="K620" s="68">
        <f t="shared" si="78"/>
        <v>0</v>
      </c>
      <c r="L620" s="68">
        <f t="shared" si="79"/>
        <v>0</v>
      </c>
      <c r="M620" s="6"/>
    </row>
    <row r="621" spans="1:13" ht="14.25">
      <c r="A621" s="10">
        <v>5</v>
      </c>
      <c r="B621" s="6" t="s">
        <v>263</v>
      </c>
      <c r="C621" s="10" t="s">
        <v>259</v>
      </c>
      <c r="D621" s="10"/>
      <c r="E621" s="10" t="s">
        <v>803</v>
      </c>
      <c r="F621" s="23">
        <v>2</v>
      </c>
      <c r="G621" s="68"/>
      <c r="H621" s="11">
        <v>0.08</v>
      </c>
      <c r="I621" s="71">
        <f t="shared" si="76"/>
        <v>0</v>
      </c>
      <c r="J621" s="68">
        <f t="shared" si="77"/>
        <v>0</v>
      </c>
      <c r="K621" s="68">
        <f t="shared" si="78"/>
        <v>0</v>
      </c>
      <c r="L621" s="68">
        <f t="shared" si="79"/>
        <v>0</v>
      </c>
      <c r="M621" s="6"/>
    </row>
    <row r="622" spans="1:13" ht="14.25">
      <c r="A622" s="10">
        <v>6</v>
      </c>
      <c r="B622" s="6" t="s">
        <v>288</v>
      </c>
      <c r="C622" s="10" t="s">
        <v>260</v>
      </c>
      <c r="D622" s="10"/>
      <c r="E622" s="10" t="s">
        <v>803</v>
      </c>
      <c r="F622" s="23">
        <v>1</v>
      </c>
      <c r="G622" s="68"/>
      <c r="H622" s="11">
        <v>0.08</v>
      </c>
      <c r="I622" s="71">
        <f t="shared" si="76"/>
        <v>0</v>
      </c>
      <c r="J622" s="68">
        <f t="shared" si="77"/>
        <v>0</v>
      </c>
      <c r="K622" s="68">
        <f t="shared" si="78"/>
        <v>0</v>
      </c>
      <c r="L622" s="68">
        <f t="shared" si="79"/>
        <v>0</v>
      </c>
      <c r="M622" s="6"/>
    </row>
    <row r="623" spans="1:13" ht="14.25">
      <c r="A623" s="10">
        <v>7</v>
      </c>
      <c r="B623" s="6" t="s">
        <v>254</v>
      </c>
      <c r="C623" s="10" t="s">
        <v>259</v>
      </c>
      <c r="D623" s="10"/>
      <c r="E623" s="10" t="s">
        <v>803</v>
      </c>
      <c r="F623" s="23">
        <v>6</v>
      </c>
      <c r="G623" s="68"/>
      <c r="H623" s="11">
        <v>0.08</v>
      </c>
      <c r="I623" s="71">
        <f t="shared" si="76"/>
        <v>0</v>
      </c>
      <c r="J623" s="68">
        <f t="shared" si="77"/>
        <v>0</v>
      </c>
      <c r="K623" s="68">
        <f t="shared" si="78"/>
        <v>0</v>
      </c>
      <c r="L623" s="68">
        <f t="shared" si="79"/>
        <v>0</v>
      </c>
      <c r="M623" s="6"/>
    </row>
    <row r="624" spans="1:13" ht="14.25">
      <c r="A624" s="10">
        <v>8</v>
      </c>
      <c r="B624" s="6" t="s">
        <v>289</v>
      </c>
      <c r="C624" s="10" t="s">
        <v>259</v>
      </c>
      <c r="D624" s="10"/>
      <c r="E624" s="10" t="s">
        <v>803</v>
      </c>
      <c r="F624" s="23">
        <v>3</v>
      </c>
      <c r="G624" s="68"/>
      <c r="H624" s="11">
        <v>0.08</v>
      </c>
      <c r="I624" s="71">
        <f t="shared" si="76"/>
        <v>0</v>
      </c>
      <c r="J624" s="68">
        <f t="shared" si="77"/>
        <v>0</v>
      </c>
      <c r="K624" s="68">
        <f t="shared" si="78"/>
        <v>0</v>
      </c>
      <c r="L624" s="68">
        <f t="shared" si="79"/>
        <v>0</v>
      </c>
      <c r="M624" s="6"/>
    </row>
    <row r="625" spans="1:13" ht="14.25">
      <c r="A625" s="10">
        <v>9</v>
      </c>
      <c r="B625" s="6" t="s">
        <v>540</v>
      </c>
      <c r="C625" s="10" t="s">
        <v>259</v>
      </c>
      <c r="D625" s="10"/>
      <c r="E625" s="10" t="s">
        <v>803</v>
      </c>
      <c r="F625" s="23">
        <v>5</v>
      </c>
      <c r="G625" s="68"/>
      <c r="H625" s="11">
        <v>0.08</v>
      </c>
      <c r="I625" s="71">
        <f t="shared" si="76"/>
        <v>0</v>
      </c>
      <c r="J625" s="68">
        <f t="shared" si="77"/>
        <v>0</v>
      </c>
      <c r="K625" s="68">
        <f t="shared" si="78"/>
        <v>0</v>
      </c>
      <c r="L625" s="68">
        <f t="shared" si="79"/>
        <v>0</v>
      </c>
      <c r="M625" s="6"/>
    </row>
    <row r="626" spans="1:13" ht="14.25">
      <c r="A626" s="10">
        <v>10</v>
      </c>
      <c r="B626" s="6" t="s">
        <v>253</v>
      </c>
      <c r="C626" s="10" t="s">
        <v>259</v>
      </c>
      <c r="D626" s="10"/>
      <c r="E626" s="10" t="s">
        <v>803</v>
      </c>
      <c r="F626" s="23">
        <v>2</v>
      </c>
      <c r="G626" s="68"/>
      <c r="H626" s="11">
        <v>0.08</v>
      </c>
      <c r="I626" s="71">
        <f t="shared" si="76"/>
        <v>0</v>
      </c>
      <c r="J626" s="68">
        <f t="shared" si="77"/>
        <v>0</v>
      </c>
      <c r="K626" s="68">
        <f t="shared" si="78"/>
        <v>0</v>
      </c>
      <c r="L626" s="68">
        <f t="shared" si="79"/>
        <v>0</v>
      </c>
      <c r="M626" s="6"/>
    </row>
    <row r="627" spans="1:13" ht="14.25">
      <c r="A627" s="10">
        <v>11</v>
      </c>
      <c r="B627" s="6" t="s">
        <v>255</v>
      </c>
      <c r="C627" s="10" t="s">
        <v>260</v>
      </c>
      <c r="D627" s="10"/>
      <c r="E627" s="10" t="s">
        <v>803</v>
      </c>
      <c r="F627" s="23">
        <v>10</v>
      </c>
      <c r="G627" s="68"/>
      <c r="H627" s="11">
        <v>0.08</v>
      </c>
      <c r="I627" s="71">
        <f t="shared" si="76"/>
        <v>0</v>
      </c>
      <c r="J627" s="68">
        <f t="shared" si="77"/>
        <v>0</v>
      </c>
      <c r="K627" s="68">
        <f t="shared" si="78"/>
        <v>0</v>
      </c>
      <c r="L627" s="68">
        <f t="shared" si="79"/>
        <v>0</v>
      </c>
      <c r="M627" s="6"/>
    </row>
    <row r="628" spans="1:13" ht="14.25">
      <c r="A628" s="10">
        <v>12</v>
      </c>
      <c r="B628" s="6" t="s">
        <v>257</v>
      </c>
      <c r="C628" s="10" t="s">
        <v>259</v>
      </c>
      <c r="D628" s="10"/>
      <c r="E628" s="10" t="s">
        <v>803</v>
      </c>
      <c r="F628" s="23">
        <v>5</v>
      </c>
      <c r="G628" s="68"/>
      <c r="H628" s="11">
        <v>0.08</v>
      </c>
      <c r="I628" s="71">
        <f t="shared" si="76"/>
        <v>0</v>
      </c>
      <c r="J628" s="68">
        <f t="shared" si="77"/>
        <v>0</v>
      </c>
      <c r="K628" s="68">
        <f t="shared" si="78"/>
        <v>0</v>
      </c>
      <c r="L628" s="68">
        <f t="shared" si="79"/>
        <v>0</v>
      </c>
      <c r="M628" s="6"/>
    </row>
    <row r="629" spans="1:13" ht="14.25">
      <c r="A629" s="10">
        <v>13</v>
      </c>
      <c r="B629" s="6" t="s">
        <v>258</v>
      </c>
      <c r="C629" s="10" t="s">
        <v>261</v>
      </c>
      <c r="D629" s="10"/>
      <c r="E629" s="10" t="s">
        <v>803</v>
      </c>
      <c r="F629" s="23">
        <v>3</v>
      </c>
      <c r="G629" s="68"/>
      <c r="H629" s="11">
        <v>0.08</v>
      </c>
      <c r="I629" s="71">
        <f t="shared" si="76"/>
        <v>0</v>
      </c>
      <c r="J629" s="68">
        <f t="shared" si="77"/>
        <v>0</v>
      </c>
      <c r="K629" s="68">
        <f t="shared" si="78"/>
        <v>0</v>
      </c>
      <c r="L629" s="68">
        <f t="shared" si="79"/>
        <v>0</v>
      </c>
      <c r="M629" s="6"/>
    </row>
    <row r="630" spans="1:13" ht="14.25">
      <c r="A630" s="10"/>
      <c r="B630" s="6" t="s">
        <v>262</v>
      </c>
      <c r="C630" s="10" t="s">
        <v>261</v>
      </c>
      <c r="D630" s="10"/>
      <c r="E630" s="10" t="s">
        <v>803</v>
      </c>
      <c r="F630" s="23">
        <v>4</v>
      </c>
      <c r="G630" s="68"/>
      <c r="H630" s="11">
        <v>0.08</v>
      </c>
      <c r="I630" s="71">
        <f t="shared" si="76"/>
        <v>0</v>
      </c>
      <c r="J630" s="68">
        <f t="shared" si="77"/>
        <v>0</v>
      </c>
      <c r="K630" s="68">
        <f t="shared" si="78"/>
        <v>0</v>
      </c>
      <c r="L630" s="68">
        <f t="shared" si="79"/>
        <v>0</v>
      </c>
      <c r="M630" s="6"/>
    </row>
    <row r="631" spans="1:13" ht="14.25">
      <c r="A631" s="10"/>
      <c r="B631" s="6" t="s">
        <v>264</v>
      </c>
      <c r="C631" s="10" t="s">
        <v>265</v>
      </c>
      <c r="D631" s="10"/>
      <c r="E631" s="10" t="s">
        <v>803</v>
      </c>
      <c r="F631" s="23">
        <v>2</v>
      </c>
      <c r="G631" s="68"/>
      <c r="H631" s="11">
        <v>0.08</v>
      </c>
      <c r="I631" s="71">
        <f t="shared" si="76"/>
        <v>0</v>
      </c>
      <c r="J631" s="68">
        <f t="shared" si="77"/>
        <v>0</v>
      </c>
      <c r="K631" s="68">
        <f t="shared" si="78"/>
        <v>0</v>
      </c>
      <c r="L631" s="68">
        <f t="shared" si="79"/>
        <v>0</v>
      </c>
      <c r="M631" s="6"/>
    </row>
    <row r="632" spans="1:13" ht="14.25">
      <c r="A632" s="10"/>
      <c r="B632" s="6" t="s">
        <v>282</v>
      </c>
      <c r="C632" s="10" t="s">
        <v>261</v>
      </c>
      <c r="D632" s="10"/>
      <c r="E632" s="10" t="s">
        <v>803</v>
      </c>
      <c r="F632" s="23">
        <v>2</v>
      </c>
      <c r="G632" s="68"/>
      <c r="H632" s="11">
        <v>0.08</v>
      </c>
      <c r="I632" s="71">
        <f t="shared" si="76"/>
        <v>0</v>
      </c>
      <c r="J632" s="68">
        <f t="shared" si="77"/>
        <v>0</v>
      </c>
      <c r="K632" s="68">
        <f t="shared" si="78"/>
        <v>0</v>
      </c>
      <c r="L632" s="68">
        <f t="shared" si="79"/>
        <v>0</v>
      </c>
      <c r="M632" s="6"/>
    </row>
    <row r="633" spans="1:13" ht="14.25">
      <c r="A633" s="10"/>
      <c r="B633" s="6" t="s">
        <v>283</v>
      </c>
      <c r="C633" s="10" t="s">
        <v>261</v>
      </c>
      <c r="D633" s="10"/>
      <c r="E633" s="10" t="s">
        <v>803</v>
      </c>
      <c r="F633" s="23">
        <v>2</v>
      </c>
      <c r="G633" s="68"/>
      <c r="H633" s="11">
        <v>0.08</v>
      </c>
      <c r="I633" s="71">
        <f t="shared" si="76"/>
        <v>0</v>
      </c>
      <c r="J633" s="68">
        <f t="shared" si="77"/>
        <v>0</v>
      </c>
      <c r="K633" s="68">
        <f t="shared" si="78"/>
        <v>0</v>
      </c>
      <c r="L633" s="68">
        <f t="shared" si="79"/>
        <v>0</v>
      </c>
      <c r="M633" s="6"/>
    </row>
    <row r="634" spans="1:13" ht="14.25">
      <c r="A634" s="10"/>
      <c r="B634" s="6" t="s">
        <v>284</v>
      </c>
      <c r="C634" s="10" t="s">
        <v>285</v>
      </c>
      <c r="D634" s="10"/>
      <c r="E634" s="10" t="s">
        <v>803</v>
      </c>
      <c r="F634" s="23">
        <v>1</v>
      </c>
      <c r="G634" s="68"/>
      <c r="H634" s="11">
        <v>0.08</v>
      </c>
      <c r="I634" s="71">
        <f t="shared" si="76"/>
        <v>0</v>
      </c>
      <c r="J634" s="68">
        <f t="shared" si="77"/>
        <v>0</v>
      </c>
      <c r="K634" s="68">
        <f t="shared" si="78"/>
        <v>0</v>
      </c>
      <c r="L634" s="68">
        <f t="shared" si="79"/>
        <v>0</v>
      </c>
      <c r="M634" s="6"/>
    </row>
    <row r="635" spans="1:13" ht="14.25">
      <c r="A635" s="10">
        <v>14</v>
      </c>
      <c r="B635" s="6" t="s">
        <v>286</v>
      </c>
      <c r="C635" s="10" t="s">
        <v>287</v>
      </c>
      <c r="D635" s="10"/>
      <c r="E635" s="10" t="s">
        <v>803</v>
      </c>
      <c r="F635" s="23">
        <v>1</v>
      </c>
      <c r="G635" s="68"/>
      <c r="H635" s="11">
        <v>0.08</v>
      </c>
      <c r="I635" s="71">
        <f t="shared" si="76"/>
        <v>0</v>
      </c>
      <c r="J635" s="68">
        <f t="shared" si="77"/>
        <v>0</v>
      </c>
      <c r="K635" s="68">
        <f t="shared" si="78"/>
        <v>0</v>
      </c>
      <c r="L635" s="68">
        <f t="shared" si="79"/>
        <v>0</v>
      </c>
      <c r="M635" s="6"/>
    </row>
    <row r="636" spans="1:13" ht="14.25">
      <c r="A636" s="10">
        <v>15</v>
      </c>
      <c r="B636" s="6" t="s">
        <v>290</v>
      </c>
      <c r="C636" s="10" t="s">
        <v>287</v>
      </c>
      <c r="D636" s="10"/>
      <c r="E636" s="10" t="s">
        <v>803</v>
      </c>
      <c r="F636" s="23">
        <v>5</v>
      </c>
      <c r="G636" s="68"/>
      <c r="H636" s="11">
        <v>0.08</v>
      </c>
      <c r="I636" s="71">
        <f t="shared" si="76"/>
        <v>0</v>
      </c>
      <c r="J636" s="68">
        <f t="shared" si="77"/>
        <v>0</v>
      </c>
      <c r="K636" s="68">
        <f t="shared" si="78"/>
        <v>0</v>
      </c>
      <c r="L636" s="68">
        <f t="shared" si="79"/>
        <v>0</v>
      </c>
      <c r="M636" s="6"/>
    </row>
    <row r="637" spans="1:13" ht="14.25">
      <c r="A637" s="10">
        <v>16</v>
      </c>
      <c r="B637" s="6" t="s">
        <v>291</v>
      </c>
      <c r="C637" s="10" t="s">
        <v>287</v>
      </c>
      <c r="D637" s="10"/>
      <c r="E637" s="10" t="s">
        <v>803</v>
      </c>
      <c r="F637" s="23">
        <v>5</v>
      </c>
      <c r="G637" s="68"/>
      <c r="H637" s="11">
        <v>0.08</v>
      </c>
      <c r="I637" s="71">
        <f t="shared" si="76"/>
        <v>0</v>
      </c>
      <c r="J637" s="68">
        <f t="shared" si="77"/>
        <v>0</v>
      </c>
      <c r="K637" s="68">
        <f t="shared" si="78"/>
        <v>0</v>
      </c>
      <c r="L637" s="68">
        <f t="shared" si="79"/>
        <v>0</v>
      </c>
      <c r="M637" s="6"/>
    </row>
    <row r="638" spans="1:13" ht="14.25">
      <c r="A638" s="10">
        <v>17</v>
      </c>
      <c r="B638" s="6" t="s">
        <v>292</v>
      </c>
      <c r="C638" s="10"/>
      <c r="D638" s="10"/>
      <c r="E638" s="10" t="s">
        <v>543</v>
      </c>
      <c r="F638" s="23">
        <v>2</v>
      </c>
      <c r="G638" s="68"/>
      <c r="H638" s="11">
        <v>0.08</v>
      </c>
      <c r="I638" s="71">
        <f t="shared" si="76"/>
        <v>0</v>
      </c>
      <c r="J638" s="68">
        <f t="shared" si="77"/>
        <v>0</v>
      </c>
      <c r="K638" s="68">
        <f t="shared" si="78"/>
        <v>0</v>
      </c>
      <c r="L638" s="68">
        <f t="shared" si="79"/>
        <v>0</v>
      </c>
      <c r="M638" s="6"/>
    </row>
    <row r="639" spans="1:13" ht="14.25">
      <c r="A639" s="10">
        <v>18</v>
      </c>
      <c r="B639" s="6" t="s">
        <v>542</v>
      </c>
      <c r="C639" s="10"/>
      <c r="D639" s="10"/>
      <c r="E639" s="10" t="s">
        <v>543</v>
      </c>
      <c r="F639" s="23">
        <v>500</v>
      </c>
      <c r="G639" s="68"/>
      <c r="H639" s="11">
        <v>0.08</v>
      </c>
      <c r="I639" s="71">
        <f t="shared" si="76"/>
        <v>0</v>
      </c>
      <c r="J639" s="68">
        <f t="shared" si="77"/>
        <v>0</v>
      </c>
      <c r="K639" s="68">
        <f t="shared" si="78"/>
        <v>0</v>
      </c>
      <c r="L639" s="68">
        <f t="shared" si="79"/>
        <v>0</v>
      </c>
      <c r="M639" s="6"/>
    </row>
    <row r="640" spans="3:12" ht="14.25">
      <c r="C640" s="35"/>
      <c r="D640" s="35"/>
      <c r="E640" s="50"/>
      <c r="G640" s="75" t="s">
        <v>344</v>
      </c>
      <c r="H640" s="51"/>
      <c r="J640" s="78">
        <f>SUM(J617:J639)</f>
        <v>0</v>
      </c>
      <c r="K640" s="78">
        <f>SUM(K617:K639)</f>
        <v>0</v>
      </c>
      <c r="L640" s="78">
        <f>SUM(L617:L639)</f>
        <v>0</v>
      </c>
    </row>
    <row r="641" spans="2:8" ht="14.25">
      <c r="B641" s="2" t="s">
        <v>544</v>
      </c>
      <c r="C641" s="35"/>
      <c r="D641" s="35"/>
      <c r="E641" s="35"/>
      <c r="H641" s="29"/>
    </row>
    <row r="642" spans="2:8" ht="14.25">
      <c r="B642" s="2" t="s">
        <v>293</v>
      </c>
      <c r="C642" s="35"/>
      <c r="D642" s="35"/>
      <c r="E642" s="35"/>
      <c r="H642" s="29"/>
    </row>
    <row r="643" spans="1:9" ht="14.25">
      <c r="A643" s="45"/>
      <c r="B643" s="1"/>
      <c r="C643" s="35"/>
      <c r="D643" s="35"/>
      <c r="E643" s="35"/>
      <c r="G643" s="67"/>
      <c r="H643" s="5"/>
      <c r="I643" s="67"/>
    </row>
    <row r="644" spans="2:9" ht="14.25">
      <c r="B644" s="59" t="s">
        <v>343</v>
      </c>
      <c r="C644" s="52"/>
      <c r="D644" s="52"/>
      <c r="E644" s="52"/>
      <c r="F644" s="52"/>
      <c r="G644" s="81"/>
      <c r="H644" s="53"/>
      <c r="I644" s="81"/>
    </row>
    <row r="645" spans="1:13" ht="42.75">
      <c r="A645" s="113" t="s">
        <v>406</v>
      </c>
      <c r="B645" s="114" t="s">
        <v>407</v>
      </c>
      <c r="C645" s="115" t="s">
        <v>488</v>
      </c>
      <c r="D645" s="95" t="s">
        <v>86</v>
      </c>
      <c r="E645" s="115" t="s">
        <v>536</v>
      </c>
      <c r="F645" s="115" t="s">
        <v>429</v>
      </c>
      <c r="G645" s="101" t="s">
        <v>707</v>
      </c>
      <c r="H645" s="99" t="s">
        <v>585</v>
      </c>
      <c r="I645" s="100" t="s">
        <v>708</v>
      </c>
      <c r="J645" s="101" t="s">
        <v>411</v>
      </c>
      <c r="K645" s="98" t="s">
        <v>711</v>
      </c>
      <c r="L645" s="100" t="s">
        <v>394</v>
      </c>
      <c r="M645" s="106" t="s">
        <v>85</v>
      </c>
    </row>
    <row r="646" spans="1:13" ht="14.25">
      <c r="A646" s="10">
        <v>1</v>
      </c>
      <c r="B646" s="6" t="s">
        <v>555</v>
      </c>
      <c r="C646" s="10" t="s">
        <v>55</v>
      </c>
      <c r="D646" s="10"/>
      <c r="E646" s="10" t="s">
        <v>803</v>
      </c>
      <c r="F646" s="23">
        <v>13</v>
      </c>
      <c r="G646" s="68"/>
      <c r="H646" s="11">
        <v>0.08</v>
      </c>
      <c r="I646" s="71">
        <f>G646*H646+G646</f>
        <v>0</v>
      </c>
      <c r="J646" s="68">
        <f>G646*F646</f>
        <v>0</v>
      </c>
      <c r="K646" s="68">
        <f>J646*H646</f>
        <v>0</v>
      </c>
      <c r="L646" s="68">
        <f>F646*I646</f>
        <v>0</v>
      </c>
      <c r="M646" s="6"/>
    </row>
    <row r="647" spans="1:13" ht="14.25">
      <c r="A647" s="10">
        <v>2</v>
      </c>
      <c r="B647" s="6" t="s">
        <v>556</v>
      </c>
      <c r="C647" s="10" t="s">
        <v>56</v>
      </c>
      <c r="D647" s="10"/>
      <c r="E647" s="10" t="s">
        <v>803</v>
      </c>
      <c r="F647" s="23">
        <v>3</v>
      </c>
      <c r="G647" s="68"/>
      <c r="H647" s="11">
        <v>0.08</v>
      </c>
      <c r="I647" s="71">
        <f>G647*H647+G647</f>
        <v>0</v>
      </c>
      <c r="J647" s="68">
        <f>G647*F647</f>
        <v>0</v>
      </c>
      <c r="K647" s="68">
        <f>J647*H647</f>
        <v>0</v>
      </c>
      <c r="L647" s="68">
        <f>F647*I647</f>
        <v>0</v>
      </c>
      <c r="M647" s="6"/>
    </row>
    <row r="648" spans="1:13" ht="14.25">
      <c r="A648" s="10">
        <v>3</v>
      </c>
      <c r="B648" s="6" t="s">
        <v>557</v>
      </c>
      <c r="C648" s="10" t="s">
        <v>57</v>
      </c>
      <c r="D648" s="10"/>
      <c r="E648" s="10" t="s">
        <v>803</v>
      </c>
      <c r="F648" s="23">
        <v>12</v>
      </c>
      <c r="G648" s="68"/>
      <c r="H648" s="11">
        <v>0.08</v>
      </c>
      <c r="I648" s="71">
        <f>G648*H648+G648</f>
        <v>0</v>
      </c>
      <c r="J648" s="68">
        <f>G648*F648</f>
        <v>0</v>
      </c>
      <c r="K648" s="68">
        <f>J648*H648</f>
        <v>0</v>
      </c>
      <c r="L648" s="68">
        <f>F648*I648</f>
        <v>0</v>
      </c>
      <c r="M648" s="6"/>
    </row>
    <row r="649" spans="1:13" ht="14.25">
      <c r="A649" s="10">
        <v>4</v>
      </c>
      <c r="B649" s="6" t="s">
        <v>54</v>
      </c>
      <c r="C649" s="10" t="s">
        <v>58</v>
      </c>
      <c r="D649" s="10"/>
      <c r="E649" s="10" t="s">
        <v>803</v>
      </c>
      <c r="F649" s="23">
        <v>3</v>
      </c>
      <c r="G649" s="68"/>
      <c r="H649" s="11">
        <v>0.08</v>
      </c>
      <c r="I649" s="71">
        <f>G649*H649+G649</f>
        <v>0</v>
      </c>
      <c r="J649" s="68">
        <f>G649*F649</f>
        <v>0</v>
      </c>
      <c r="K649" s="68">
        <f>J649*H649</f>
        <v>0</v>
      </c>
      <c r="L649" s="68">
        <f>F649*I649</f>
        <v>0</v>
      </c>
      <c r="M649" s="6"/>
    </row>
    <row r="650" spans="7:12" ht="14.25">
      <c r="G650" s="78" t="s">
        <v>344</v>
      </c>
      <c r="H650" s="4"/>
      <c r="I650" s="67"/>
      <c r="J650" s="73">
        <f>SUM(J646:J649)</f>
        <v>0</v>
      </c>
      <c r="K650" s="73">
        <f>SUM(K646:K649)</f>
        <v>0</v>
      </c>
      <c r="L650" s="73">
        <f>SUM(L646:L649)</f>
        <v>0</v>
      </c>
    </row>
    <row r="651" spans="7:12" ht="14.25">
      <c r="G651" s="67"/>
      <c r="H651" s="4"/>
      <c r="I651" s="67"/>
      <c r="J651" s="79"/>
      <c r="K651" s="79"/>
      <c r="L651" s="79"/>
    </row>
    <row r="652" spans="7:12" ht="14.25">
      <c r="G652" s="67"/>
      <c r="H652" s="4"/>
      <c r="I652" s="67"/>
      <c r="J652" s="79"/>
      <c r="K652" s="79"/>
      <c r="L652" s="79"/>
    </row>
    <row r="653" spans="2:9" ht="14.25">
      <c r="B653" s="59" t="s">
        <v>276</v>
      </c>
      <c r="C653" s="52"/>
      <c r="D653" s="52"/>
      <c r="E653" s="52"/>
      <c r="F653" s="52"/>
      <c r="G653" s="81"/>
      <c r="H653" s="53"/>
      <c r="I653" s="81"/>
    </row>
    <row r="654" spans="1:13" ht="42.75">
      <c r="A654" s="113" t="s">
        <v>406</v>
      </c>
      <c r="B654" s="114" t="s">
        <v>407</v>
      </c>
      <c r="C654" s="115" t="s">
        <v>488</v>
      </c>
      <c r="D654" s="95" t="s">
        <v>86</v>
      </c>
      <c r="E654" s="115" t="s">
        <v>536</v>
      </c>
      <c r="F654" s="115" t="s">
        <v>429</v>
      </c>
      <c r="G654" s="101" t="s">
        <v>707</v>
      </c>
      <c r="H654" s="99" t="s">
        <v>585</v>
      </c>
      <c r="I654" s="100" t="s">
        <v>708</v>
      </c>
      <c r="J654" s="101" t="s">
        <v>411</v>
      </c>
      <c r="K654" s="98" t="s">
        <v>711</v>
      </c>
      <c r="L654" s="100" t="s">
        <v>394</v>
      </c>
      <c r="M654" s="106" t="s">
        <v>85</v>
      </c>
    </row>
    <row r="655" spans="1:12" ht="14.25" hidden="1">
      <c r="A655" s="63"/>
      <c r="B655" s="31"/>
      <c r="C655" s="10"/>
      <c r="D655" s="10"/>
      <c r="E655" s="10"/>
      <c r="F655" s="23"/>
      <c r="G655" s="69"/>
      <c r="H655" s="8"/>
      <c r="I655" s="71"/>
      <c r="J655" s="69"/>
      <c r="K655" s="70"/>
      <c r="L655" s="68"/>
    </row>
    <row r="656" spans="1:13" ht="14.25">
      <c r="A656" s="63">
        <v>1</v>
      </c>
      <c r="B656" s="31" t="s">
        <v>526</v>
      </c>
      <c r="C656" s="10" t="s">
        <v>527</v>
      </c>
      <c r="D656" s="10"/>
      <c r="E656" s="10" t="s">
        <v>803</v>
      </c>
      <c r="F656" s="23">
        <v>1</v>
      </c>
      <c r="G656" s="69"/>
      <c r="H656" s="11">
        <v>0.08</v>
      </c>
      <c r="I656" s="71">
        <f aca="true" t="shared" si="80" ref="I656:I664">G656*H656+G656</f>
        <v>0</v>
      </c>
      <c r="J656" s="68">
        <f aca="true" t="shared" si="81" ref="J656:J664">G656*F656</f>
        <v>0</v>
      </c>
      <c r="K656" s="68">
        <f aca="true" t="shared" si="82" ref="K656:K664">J656*H656</f>
        <v>0</v>
      </c>
      <c r="L656" s="68">
        <f aca="true" t="shared" si="83" ref="L656:L664">F656*I656</f>
        <v>0</v>
      </c>
      <c r="M656" s="6"/>
    </row>
    <row r="657" spans="1:13" ht="14.25">
      <c r="A657" s="63">
        <v>2</v>
      </c>
      <c r="B657" s="31" t="s">
        <v>104</v>
      </c>
      <c r="C657" s="10" t="s">
        <v>205</v>
      </c>
      <c r="D657" s="10"/>
      <c r="E657" s="10" t="s">
        <v>803</v>
      </c>
      <c r="F657" s="23">
        <v>30</v>
      </c>
      <c r="G657" s="69"/>
      <c r="H657" s="11">
        <v>0.08</v>
      </c>
      <c r="I657" s="71">
        <f t="shared" si="80"/>
        <v>0</v>
      </c>
      <c r="J657" s="68">
        <f t="shared" si="81"/>
        <v>0</v>
      </c>
      <c r="K657" s="68">
        <f t="shared" si="82"/>
        <v>0</v>
      </c>
      <c r="L657" s="68">
        <f t="shared" si="83"/>
        <v>0</v>
      </c>
      <c r="M657" s="6"/>
    </row>
    <row r="658" spans="1:13" ht="14.25">
      <c r="A658" s="63">
        <v>3</v>
      </c>
      <c r="B658" s="31" t="s">
        <v>215</v>
      </c>
      <c r="C658" s="10" t="s">
        <v>216</v>
      </c>
      <c r="D658" s="10"/>
      <c r="E658" s="10" t="s">
        <v>803</v>
      </c>
      <c r="F658" s="23">
        <v>4</v>
      </c>
      <c r="G658" s="69"/>
      <c r="H658" s="11">
        <v>0.08</v>
      </c>
      <c r="I658" s="71">
        <f t="shared" si="80"/>
        <v>0</v>
      </c>
      <c r="J658" s="68">
        <f t="shared" si="81"/>
        <v>0</v>
      </c>
      <c r="K658" s="68">
        <f t="shared" si="82"/>
        <v>0</v>
      </c>
      <c r="L658" s="68">
        <f t="shared" si="83"/>
        <v>0</v>
      </c>
      <c r="M658" s="6"/>
    </row>
    <row r="659" spans="1:13" ht="14.25">
      <c r="A659" s="63">
        <v>4</v>
      </c>
      <c r="B659" s="31" t="s">
        <v>211</v>
      </c>
      <c r="C659" s="10"/>
      <c r="D659" s="10"/>
      <c r="E659" s="10" t="s">
        <v>417</v>
      </c>
      <c r="F659" s="23">
        <v>2</v>
      </c>
      <c r="G659" s="69"/>
      <c r="H659" s="11">
        <v>0.08</v>
      </c>
      <c r="I659" s="71">
        <f t="shared" si="80"/>
        <v>0</v>
      </c>
      <c r="J659" s="68">
        <f t="shared" si="81"/>
        <v>0</v>
      </c>
      <c r="K659" s="68">
        <f t="shared" si="82"/>
        <v>0</v>
      </c>
      <c r="L659" s="68">
        <f t="shared" si="83"/>
        <v>0</v>
      </c>
      <c r="M659" s="6"/>
    </row>
    <row r="660" spans="1:13" ht="28.5">
      <c r="A660" s="63">
        <v>5</v>
      </c>
      <c r="B660" s="31" t="s">
        <v>212</v>
      </c>
      <c r="C660" s="10"/>
      <c r="D660" s="10"/>
      <c r="E660" s="10" t="s">
        <v>543</v>
      </c>
      <c r="F660" s="23">
        <v>50</v>
      </c>
      <c r="G660" s="69"/>
      <c r="H660" s="11">
        <v>0.08</v>
      </c>
      <c r="I660" s="71">
        <f t="shared" si="80"/>
        <v>0</v>
      </c>
      <c r="J660" s="68">
        <f t="shared" si="81"/>
        <v>0</v>
      </c>
      <c r="K660" s="68">
        <f t="shared" si="82"/>
        <v>0</v>
      </c>
      <c r="L660" s="68">
        <f t="shared" si="83"/>
        <v>0</v>
      </c>
      <c r="M660" s="6"/>
    </row>
    <row r="661" spans="1:13" ht="28.5">
      <c r="A661" s="63">
        <v>6</v>
      </c>
      <c r="B661" s="31" t="s">
        <v>213</v>
      </c>
      <c r="C661" s="37"/>
      <c r="D661" s="37"/>
      <c r="E661" s="64" t="s">
        <v>543</v>
      </c>
      <c r="F661" s="64">
        <v>100</v>
      </c>
      <c r="G661" s="69"/>
      <c r="H661" s="11">
        <v>0.08</v>
      </c>
      <c r="I661" s="71">
        <f t="shared" si="80"/>
        <v>0</v>
      </c>
      <c r="J661" s="68">
        <f t="shared" si="81"/>
        <v>0</v>
      </c>
      <c r="K661" s="68">
        <f t="shared" si="82"/>
        <v>0</v>
      </c>
      <c r="L661" s="68">
        <f t="shared" si="83"/>
        <v>0</v>
      </c>
      <c r="M661" s="6"/>
    </row>
    <row r="662" spans="1:13" ht="14.25">
      <c r="A662" s="63">
        <v>7</v>
      </c>
      <c r="B662" s="31" t="s">
        <v>214</v>
      </c>
      <c r="C662" s="37"/>
      <c r="D662" s="37"/>
      <c r="E662" s="64" t="s">
        <v>543</v>
      </c>
      <c r="F662" s="64">
        <v>10</v>
      </c>
      <c r="G662" s="69"/>
      <c r="H662" s="11">
        <v>0.23</v>
      </c>
      <c r="I662" s="71">
        <f t="shared" si="80"/>
        <v>0</v>
      </c>
      <c r="J662" s="68">
        <f t="shared" si="81"/>
        <v>0</v>
      </c>
      <c r="K662" s="68">
        <f t="shared" si="82"/>
        <v>0</v>
      </c>
      <c r="L662" s="68">
        <f t="shared" si="83"/>
        <v>0</v>
      </c>
      <c r="M662" s="6"/>
    </row>
    <row r="663" spans="1:13" ht="14.25">
      <c r="A663" s="63">
        <v>8</v>
      </c>
      <c r="B663" s="31" t="s">
        <v>249</v>
      </c>
      <c r="C663" s="37"/>
      <c r="D663" s="37"/>
      <c r="E663" s="64" t="s">
        <v>543</v>
      </c>
      <c r="F663" s="64">
        <v>200</v>
      </c>
      <c r="G663" s="69"/>
      <c r="H663" s="11">
        <v>0.08</v>
      </c>
      <c r="I663" s="71">
        <f t="shared" si="80"/>
        <v>0</v>
      </c>
      <c r="J663" s="68">
        <f t="shared" si="81"/>
        <v>0</v>
      </c>
      <c r="K663" s="68">
        <f t="shared" si="82"/>
        <v>0</v>
      </c>
      <c r="L663" s="68">
        <f t="shared" si="83"/>
        <v>0</v>
      </c>
      <c r="M663" s="6"/>
    </row>
    <row r="664" spans="1:13" ht="28.5">
      <c r="A664" s="63">
        <v>9</v>
      </c>
      <c r="B664" s="31" t="s">
        <v>116</v>
      </c>
      <c r="C664" s="10"/>
      <c r="D664" s="10"/>
      <c r="E664" s="10" t="s">
        <v>543</v>
      </c>
      <c r="F664" s="23">
        <v>600</v>
      </c>
      <c r="G664" s="68"/>
      <c r="H664" s="11">
        <v>0.08</v>
      </c>
      <c r="I664" s="71">
        <f t="shared" si="80"/>
        <v>0</v>
      </c>
      <c r="J664" s="68">
        <f t="shared" si="81"/>
        <v>0</v>
      </c>
      <c r="K664" s="68">
        <f t="shared" si="82"/>
        <v>0</v>
      </c>
      <c r="L664" s="68">
        <f t="shared" si="83"/>
        <v>0</v>
      </c>
      <c r="M664" s="6"/>
    </row>
    <row r="665" spans="1:12" ht="14.25">
      <c r="A665" s="65"/>
      <c r="B665" s="39"/>
      <c r="C665" s="27"/>
      <c r="D665" s="27"/>
      <c r="E665" s="27"/>
      <c r="F665" s="91"/>
      <c r="G665" s="79" t="s">
        <v>344</v>
      </c>
      <c r="H665" s="58"/>
      <c r="I665" s="67"/>
      <c r="J665" s="78">
        <f>SUM(J656:J664)</f>
        <v>0</v>
      </c>
      <c r="K665" s="78">
        <f>SUM(K656:K664)</f>
        <v>0</v>
      </c>
      <c r="L665" s="78">
        <f>SUM(L656:L664)</f>
        <v>0</v>
      </c>
    </row>
    <row r="666" spans="1:12" ht="14.25">
      <c r="A666" s="65"/>
      <c r="B666" s="1" t="s">
        <v>530</v>
      </c>
      <c r="C666" s="27"/>
      <c r="D666" s="27"/>
      <c r="E666" s="27"/>
      <c r="F666" s="91"/>
      <c r="G666" s="67"/>
      <c r="H666" s="58"/>
      <c r="I666" s="67"/>
      <c r="J666" s="67"/>
      <c r="K666" s="67"/>
      <c r="L666" s="67"/>
    </row>
    <row r="667" spans="1:12" ht="14.25">
      <c r="A667" s="65"/>
      <c r="B667" s="1" t="s">
        <v>217</v>
      </c>
      <c r="C667" s="27"/>
      <c r="D667" s="27"/>
      <c r="E667" s="27"/>
      <c r="F667" s="91"/>
      <c r="G667" s="67"/>
      <c r="H667" s="58"/>
      <c r="I667" s="67"/>
      <c r="J667" s="67"/>
      <c r="K667" s="67"/>
      <c r="L667" s="67"/>
    </row>
    <row r="668" spans="1:12" ht="14.25">
      <c r="A668" s="65"/>
      <c r="B668" s="1" t="s">
        <v>487</v>
      </c>
      <c r="C668" s="27"/>
      <c r="D668" s="27"/>
      <c r="E668" s="27"/>
      <c r="F668" s="91"/>
      <c r="G668" s="67"/>
      <c r="H668" s="58"/>
      <c r="I668" s="67"/>
      <c r="J668" s="67"/>
      <c r="K668" s="67"/>
      <c r="L668" s="67"/>
    </row>
    <row r="669" spans="2:12" ht="14.25">
      <c r="B669" s="1"/>
      <c r="C669" s="27"/>
      <c r="D669" s="27"/>
      <c r="E669" s="35"/>
      <c r="G669" s="67"/>
      <c r="H669" s="4"/>
      <c r="I669" s="67"/>
      <c r="J669" s="79"/>
      <c r="K669" s="79"/>
      <c r="L669" s="79"/>
    </row>
    <row r="670" ht="14.25">
      <c r="B670" s="59" t="s">
        <v>277</v>
      </c>
    </row>
    <row r="671" spans="1:13" ht="42.75">
      <c r="A671" s="113" t="s">
        <v>406</v>
      </c>
      <c r="B671" s="114" t="s">
        <v>407</v>
      </c>
      <c r="C671" s="115"/>
      <c r="D671" s="95" t="s">
        <v>86</v>
      </c>
      <c r="E671" s="115" t="s">
        <v>536</v>
      </c>
      <c r="F671" s="115" t="s">
        <v>429</v>
      </c>
      <c r="G671" s="101" t="s">
        <v>707</v>
      </c>
      <c r="H671" s="99" t="s">
        <v>585</v>
      </c>
      <c r="I671" s="100" t="s">
        <v>708</v>
      </c>
      <c r="J671" s="101" t="s">
        <v>411</v>
      </c>
      <c r="K671" s="98" t="s">
        <v>711</v>
      </c>
      <c r="L671" s="100" t="s">
        <v>394</v>
      </c>
      <c r="M671" s="106" t="s">
        <v>85</v>
      </c>
    </row>
    <row r="672" spans="1:13" ht="14.25">
      <c r="A672" s="10">
        <v>1</v>
      </c>
      <c r="B672" s="6" t="s">
        <v>233</v>
      </c>
      <c r="C672" s="10"/>
      <c r="D672" s="10"/>
      <c r="E672" s="10" t="s">
        <v>417</v>
      </c>
      <c r="F672" s="23">
        <v>30</v>
      </c>
      <c r="G672" s="68"/>
      <c r="H672" s="11">
        <v>0.08</v>
      </c>
      <c r="I672" s="71">
        <f aca="true" t="shared" si="84" ref="I672:I691">G672*H672+G672</f>
        <v>0</v>
      </c>
      <c r="J672" s="68">
        <f aca="true" t="shared" si="85" ref="J672:J691">G672*F672</f>
        <v>0</v>
      </c>
      <c r="K672" s="68">
        <f aca="true" t="shared" si="86" ref="K672:K691">J672*H672</f>
        <v>0</v>
      </c>
      <c r="L672" s="68">
        <f aca="true" t="shared" si="87" ref="L672:L691">F672*I672</f>
        <v>0</v>
      </c>
      <c r="M672" s="6"/>
    </row>
    <row r="673" spans="1:13" ht="14.25">
      <c r="A673" s="10">
        <v>2</v>
      </c>
      <c r="B673" s="6" t="s">
        <v>234</v>
      </c>
      <c r="C673" s="10"/>
      <c r="D673" s="10"/>
      <c r="E673" s="10" t="s">
        <v>417</v>
      </c>
      <c r="F673" s="23">
        <v>60</v>
      </c>
      <c r="G673" s="68"/>
      <c r="H673" s="11">
        <v>0.08</v>
      </c>
      <c r="I673" s="71">
        <f t="shared" si="84"/>
        <v>0</v>
      </c>
      <c r="J673" s="68">
        <f t="shared" si="85"/>
        <v>0</v>
      </c>
      <c r="K673" s="68">
        <f t="shared" si="86"/>
        <v>0</v>
      </c>
      <c r="L673" s="68">
        <f t="shared" si="87"/>
        <v>0</v>
      </c>
      <c r="M673" s="6"/>
    </row>
    <row r="674" spans="1:13" ht="14.25">
      <c r="A674" s="10">
        <v>3</v>
      </c>
      <c r="B674" s="6" t="s">
        <v>251</v>
      </c>
      <c r="C674" s="10"/>
      <c r="D674" s="10"/>
      <c r="E674" s="10" t="s">
        <v>417</v>
      </c>
      <c r="F674" s="23">
        <v>60</v>
      </c>
      <c r="G674" s="68"/>
      <c r="H674" s="11">
        <v>0.08</v>
      </c>
      <c r="I674" s="71">
        <f t="shared" si="84"/>
        <v>0</v>
      </c>
      <c r="J674" s="68">
        <f t="shared" si="85"/>
        <v>0</v>
      </c>
      <c r="K674" s="68">
        <f t="shared" si="86"/>
        <v>0</v>
      </c>
      <c r="L674" s="68">
        <f t="shared" si="87"/>
        <v>0</v>
      </c>
      <c r="M674" s="6"/>
    </row>
    <row r="675" spans="1:13" ht="14.25">
      <c r="A675" s="10">
        <v>4</v>
      </c>
      <c r="B675" s="6" t="s">
        <v>250</v>
      </c>
      <c r="C675" s="6"/>
      <c r="D675" s="6"/>
      <c r="E675" s="10" t="s">
        <v>417</v>
      </c>
      <c r="F675" s="23">
        <v>60</v>
      </c>
      <c r="G675" s="68"/>
      <c r="H675" s="11">
        <v>0.08</v>
      </c>
      <c r="I675" s="71">
        <f t="shared" si="84"/>
        <v>0</v>
      </c>
      <c r="J675" s="68">
        <f t="shared" si="85"/>
        <v>0</v>
      </c>
      <c r="K675" s="68">
        <f t="shared" si="86"/>
        <v>0</v>
      </c>
      <c r="L675" s="68">
        <f t="shared" si="87"/>
        <v>0</v>
      </c>
      <c r="M675" s="6"/>
    </row>
    <row r="676" spans="1:13" ht="14.25">
      <c r="A676" s="10">
        <v>5</v>
      </c>
      <c r="B676" s="6" t="s">
        <v>59</v>
      </c>
      <c r="C676" s="6"/>
      <c r="D676" s="6"/>
      <c r="E676" s="10" t="s">
        <v>417</v>
      </c>
      <c r="F676" s="23">
        <v>30</v>
      </c>
      <c r="G676" s="68"/>
      <c r="H676" s="11">
        <v>0.08</v>
      </c>
      <c r="I676" s="71">
        <f t="shared" si="84"/>
        <v>0</v>
      </c>
      <c r="J676" s="68">
        <f t="shared" si="85"/>
        <v>0</v>
      </c>
      <c r="K676" s="68">
        <f t="shared" si="86"/>
        <v>0</v>
      </c>
      <c r="L676" s="68">
        <f t="shared" si="87"/>
        <v>0</v>
      </c>
      <c r="M676" s="6"/>
    </row>
    <row r="677" spans="1:13" ht="14.25">
      <c r="A677" s="10">
        <v>6</v>
      </c>
      <c r="B677" s="6" t="s">
        <v>61</v>
      </c>
      <c r="C677" s="6"/>
      <c r="D677" s="6"/>
      <c r="E677" s="10" t="s">
        <v>417</v>
      </c>
      <c r="F677" s="23">
        <v>30</v>
      </c>
      <c r="G677" s="68"/>
      <c r="H677" s="11">
        <v>0.08</v>
      </c>
      <c r="I677" s="71">
        <f t="shared" si="84"/>
        <v>0</v>
      </c>
      <c r="J677" s="68">
        <f t="shared" si="85"/>
        <v>0</v>
      </c>
      <c r="K677" s="68">
        <f t="shared" si="86"/>
        <v>0</v>
      </c>
      <c r="L677" s="68">
        <f t="shared" si="87"/>
        <v>0</v>
      </c>
      <c r="M677" s="6"/>
    </row>
    <row r="678" spans="1:13" ht="14.25">
      <c r="A678" s="10">
        <v>7</v>
      </c>
      <c r="B678" s="6" t="s">
        <v>558</v>
      </c>
      <c r="C678" s="6"/>
      <c r="D678" s="6"/>
      <c r="E678" s="10" t="s">
        <v>417</v>
      </c>
      <c r="F678" s="23">
        <v>30</v>
      </c>
      <c r="G678" s="68"/>
      <c r="H678" s="11">
        <v>0.08</v>
      </c>
      <c r="I678" s="71">
        <f t="shared" si="84"/>
        <v>0</v>
      </c>
      <c r="J678" s="68">
        <f t="shared" si="85"/>
        <v>0</v>
      </c>
      <c r="K678" s="68">
        <f t="shared" si="86"/>
        <v>0</v>
      </c>
      <c r="L678" s="68">
        <f t="shared" si="87"/>
        <v>0</v>
      </c>
      <c r="M678" s="6"/>
    </row>
    <row r="679" spans="1:13" ht="14.25">
      <c r="A679" s="10">
        <v>8</v>
      </c>
      <c r="B679" s="6" t="s">
        <v>228</v>
      </c>
      <c r="C679" s="6"/>
      <c r="D679" s="6"/>
      <c r="E679" s="10" t="s">
        <v>417</v>
      </c>
      <c r="F679" s="23">
        <v>60</v>
      </c>
      <c r="G679" s="68"/>
      <c r="H679" s="11">
        <v>0.08</v>
      </c>
      <c r="I679" s="71">
        <f t="shared" si="84"/>
        <v>0</v>
      </c>
      <c r="J679" s="68">
        <f t="shared" si="85"/>
        <v>0</v>
      </c>
      <c r="K679" s="68">
        <f t="shared" si="86"/>
        <v>0</v>
      </c>
      <c r="L679" s="68">
        <f t="shared" si="87"/>
        <v>0</v>
      </c>
      <c r="M679" s="6"/>
    </row>
    <row r="680" spans="1:13" ht="14.25">
      <c r="A680" s="10">
        <v>9</v>
      </c>
      <c r="B680" s="6" t="s">
        <v>229</v>
      </c>
      <c r="C680" s="6"/>
      <c r="D680" s="6"/>
      <c r="E680" s="10" t="s">
        <v>417</v>
      </c>
      <c r="F680" s="23">
        <v>60</v>
      </c>
      <c r="G680" s="68"/>
      <c r="H680" s="11">
        <v>0.08</v>
      </c>
      <c r="I680" s="71">
        <f t="shared" si="84"/>
        <v>0</v>
      </c>
      <c r="J680" s="68">
        <f t="shared" si="85"/>
        <v>0</v>
      </c>
      <c r="K680" s="68">
        <f t="shared" si="86"/>
        <v>0</v>
      </c>
      <c r="L680" s="68">
        <f t="shared" si="87"/>
        <v>0</v>
      </c>
      <c r="M680" s="6"/>
    </row>
    <row r="681" spans="1:13" ht="14.25">
      <c r="A681" s="10">
        <v>10</v>
      </c>
      <c r="B681" s="6" t="s">
        <v>60</v>
      </c>
      <c r="C681" s="6"/>
      <c r="D681" s="6"/>
      <c r="E681" s="10" t="s">
        <v>417</v>
      </c>
      <c r="F681" s="23">
        <v>60</v>
      </c>
      <c r="G681" s="68"/>
      <c r="H681" s="11">
        <v>0.08</v>
      </c>
      <c r="I681" s="71">
        <f t="shared" si="84"/>
        <v>0</v>
      </c>
      <c r="J681" s="68">
        <f t="shared" si="85"/>
        <v>0</v>
      </c>
      <c r="K681" s="68">
        <f t="shared" si="86"/>
        <v>0</v>
      </c>
      <c r="L681" s="68">
        <f t="shared" si="87"/>
        <v>0</v>
      </c>
      <c r="M681" s="6"/>
    </row>
    <row r="682" spans="1:13" ht="14.25">
      <c r="A682" s="10">
        <v>11</v>
      </c>
      <c r="B682" s="6" t="s">
        <v>230</v>
      </c>
      <c r="C682" s="6"/>
      <c r="D682" s="6"/>
      <c r="E682" s="10" t="s">
        <v>417</v>
      </c>
      <c r="F682" s="23">
        <v>30</v>
      </c>
      <c r="G682" s="68"/>
      <c r="H682" s="11">
        <v>0.08</v>
      </c>
      <c r="I682" s="71">
        <f t="shared" si="84"/>
        <v>0</v>
      </c>
      <c r="J682" s="68">
        <f t="shared" si="85"/>
        <v>0</v>
      </c>
      <c r="K682" s="68">
        <f t="shared" si="86"/>
        <v>0</v>
      </c>
      <c r="L682" s="68">
        <f t="shared" si="87"/>
        <v>0</v>
      </c>
      <c r="M682" s="6"/>
    </row>
    <row r="683" spans="1:13" ht="14.25">
      <c r="A683" s="10">
        <v>12</v>
      </c>
      <c r="B683" s="6" t="s">
        <v>231</v>
      </c>
      <c r="C683" s="6"/>
      <c r="D683" s="6"/>
      <c r="E683" s="10" t="s">
        <v>417</v>
      </c>
      <c r="F683" s="23">
        <v>60</v>
      </c>
      <c r="G683" s="68"/>
      <c r="H683" s="11">
        <v>0.08</v>
      </c>
      <c r="I683" s="71">
        <f t="shared" si="84"/>
        <v>0</v>
      </c>
      <c r="J683" s="68">
        <f t="shared" si="85"/>
        <v>0</v>
      </c>
      <c r="K683" s="68">
        <f t="shared" si="86"/>
        <v>0</v>
      </c>
      <c r="L683" s="68">
        <f t="shared" si="87"/>
        <v>0</v>
      </c>
      <c r="M683" s="6"/>
    </row>
    <row r="684" spans="1:13" ht="14.25">
      <c r="A684" s="10">
        <v>13</v>
      </c>
      <c r="B684" s="6" t="s">
        <v>191</v>
      </c>
      <c r="C684" s="6"/>
      <c r="D684" s="6"/>
      <c r="E684" s="10" t="s">
        <v>417</v>
      </c>
      <c r="F684" s="23">
        <v>30</v>
      </c>
      <c r="G684" s="68"/>
      <c r="H684" s="11">
        <v>0.08</v>
      </c>
      <c r="I684" s="71">
        <f t="shared" si="84"/>
        <v>0</v>
      </c>
      <c r="J684" s="68">
        <f t="shared" si="85"/>
        <v>0</v>
      </c>
      <c r="K684" s="68">
        <f t="shared" si="86"/>
        <v>0</v>
      </c>
      <c r="L684" s="68">
        <f t="shared" si="87"/>
        <v>0</v>
      </c>
      <c r="M684" s="6"/>
    </row>
    <row r="685" spans="1:13" ht="14.25">
      <c r="A685" s="10">
        <v>14</v>
      </c>
      <c r="B685" s="6" t="s">
        <v>237</v>
      </c>
      <c r="C685" s="6"/>
      <c r="D685" s="6"/>
      <c r="E685" s="10" t="s">
        <v>417</v>
      </c>
      <c r="F685" s="23">
        <v>30</v>
      </c>
      <c r="G685" s="68"/>
      <c r="H685" s="11">
        <v>0.08</v>
      </c>
      <c r="I685" s="71">
        <f t="shared" si="84"/>
        <v>0</v>
      </c>
      <c r="J685" s="68">
        <f t="shared" si="85"/>
        <v>0</v>
      </c>
      <c r="K685" s="68">
        <f t="shared" si="86"/>
        <v>0</v>
      </c>
      <c r="L685" s="68">
        <f t="shared" si="87"/>
        <v>0</v>
      </c>
      <c r="M685" s="6"/>
    </row>
    <row r="686" spans="1:13" ht="14.25">
      <c r="A686" s="10">
        <v>15</v>
      </c>
      <c r="B686" s="6" t="s">
        <v>238</v>
      </c>
      <c r="C686" s="6"/>
      <c r="D686" s="6"/>
      <c r="E686" s="10" t="s">
        <v>417</v>
      </c>
      <c r="F686" s="23">
        <v>30</v>
      </c>
      <c r="G686" s="68"/>
      <c r="H686" s="11">
        <v>0.08</v>
      </c>
      <c r="I686" s="71">
        <f t="shared" si="84"/>
        <v>0</v>
      </c>
      <c r="J686" s="68">
        <f t="shared" si="85"/>
        <v>0</v>
      </c>
      <c r="K686" s="68">
        <f t="shared" si="86"/>
        <v>0</v>
      </c>
      <c r="L686" s="68">
        <f t="shared" si="87"/>
        <v>0</v>
      </c>
      <c r="M686" s="6"/>
    </row>
    <row r="687" spans="1:13" ht="14.25">
      <c r="A687" s="10">
        <v>16</v>
      </c>
      <c r="B687" s="6" t="s">
        <v>252</v>
      </c>
      <c r="C687" s="6"/>
      <c r="D687" s="6"/>
      <c r="E687" s="10" t="s">
        <v>417</v>
      </c>
      <c r="F687" s="23">
        <v>30</v>
      </c>
      <c r="G687" s="68"/>
      <c r="H687" s="11">
        <v>0.08</v>
      </c>
      <c r="I687" s="71">
        <f t="shared" si="84"/>
        <v>0</v>
      </c>
      <c r="J687" s="68">
        <f t="shared" si="85"/>
        <v>0</v>
      </c>
      <c r="K687" s="68">
        <f t="shared" si="86"/>
        <v>0</v>
      </c>
      <c r="L687" s="68">
        <f t="shared" si="87"/>
        <v>0</v>
      </c>
      <c r="M687" s="6"/>
    </row>
    <row r="688" spans="1:13" ht="14.25">
      <c r="A688" s="10">
        <v>17</v>
      </c>
      <c r="B688" s="6" t="s">
        <v>232</v>
      </c>
      <c r="C688" s="6"/>
      <c r="D688" s="6"/>
      <c r="E688" s="10" t="s">
        <v>417</v>
      </c>
      <c r="F688" s="23">
        <v>60</v>
      </c>
      <c r="G688" s="68"/>
      <c r="H688" s="11">
        <v>0.08</v>
      </c>
      <c r="I688" s="71">
        <f t="shared" si="84"/>
        <v>0</v>
      </c>
      <c r="J688" s="68">
        <f t="shared" si="85"/>
        <v>0</v>
      </c>
      <c r="K688" s="68">
        <f t="shared" si="86"/>
        <v>0</v>
      </c>
      <c r="L688" s="68">
        <f t="shared" si="87"/>
        <v>0</v>
      </c>
      <c r="M688" s="6"/>
    </row>
    <row r="689" spans="1:13" ht="14.25">
      <c r="A689" s="10">
        <v>18</v>
      </c>
      <c r="B689" s="6" t="s">
        <v>235</v>
      </c>
      <c r="C689" s="6"/>
      <c r="D689" s="6"/>
      <c r="E689" s="10" t="s">
        <v>417</v>
      </c>
      <c r="F689" s="23">
        <v>30</v>
      </c>
      <c r="G689" s="68"/>
      <c r="H689" s="11">
        <v>0.08</v>
      </c>
      <c r="I689" s="71">
        <f t="shared" si="84"/>
        <v>0</v>
      </c>
      <c r="J689" s="68">
        <f t="shared" si="85"/>
        <v>0</v>
      </c>
      <c r="K689" s="68">
        <f t="shared" si="86"/>
        <v>0</v>
      </c>
      <c r="L689" s="68">
        <f t="shared" si="87"/>
        <v>0</v>
      </c>
      <c r="M689" s="6"/>
    </row>
    <row r="690" spans="1:13" ht="14.25">
      <c r="A690" s="10">
        <v>19</v>
      </c>
      <c r="B690" s="6" t="s">
        <v>236</v>
      </c>
      <c r="C690" s="6"/>
      <c r="D690" s="6"/>
      <c r="E690" s="10" t="s">
        <v>417</v>
      </c>
      <c r="F690" s="23">
        <v>30</v>
      </c>
      <c r="G690" s="68"/>
      <c r="H690" s="11">
        <v>0.08</v>
      </c>
      <c r="I690" s="71">
        <f t="shared" si="84"/>
        <v>0</v>
      </c>
      <c r="J690" s="68">
        <f t="shared" si="85"/>
        <v>0</v>
      </c>
      <c r="K690" s="68">
        <f t="shared" si="86"/>
        <v>0</v>
      </c>
      <c r="L690" s="68">
        <f t="shared" si="87"/>
        <v>0</v>
      </c>
      <c r="M690" s="6"/>
    </row>
    <row r="691" spans="1:13" ht="14.25">
      <c r="A691" s="10">
        <v>20</v>
      </c>
      <c r="B691" s="6" t="s">
        <v>62</v>
      </c>
      <c r="C691" s="6"/>
      <c r="D691" s="6"/>
      <c r="E691" s="10" t="s">
        <v>417</v>
      </c>
      <c r="F691" s="23">
        <v>30</v>
      </c>
      <c r="G691" s="68"/>
      <c r="H691" s="11">
        <v>0.08</v>
      </c>
      <c r="I691" s="71">
        <f t="shared" si="84"/>
        <v>0</v>
      </c>
      <c r="J691" s="68">
        <f t="shared" si="85"/>
        <v>0</v>
      </c>
      <c r="K691" s="68">
        <f t="shared" si="86"/>
        <v>0</v>
      </c>
      <c r="L691" s="68">
        <f t="shared" si="87"/>
        <v>0</v>
      </c>
      <c r="M691" s="6"/>
    </row>
    <row r="692" spans="7:12" ht="14.25">
      <c r="G692" s="78" t="s">
        <v>344</v>
      </c>
      <c r="H692" s="4"/>
      <c r="I692" s="67"/>
      <c r="J692" s="73">
        <f>SUM(J672:J691)</f>
        <v>0</v>
      </c>
      <c r="K692" s="73">
        <f>SUM(K672:K691)</f>
        <v>0</v>
      </c>
      <c r="L692" s="73">
        <f>SUM(L672:L691)</f>
        <v>0</v>
      </c>
    </row>
    <row r="693" spans="2:12" ht="14.25">
      <c r="B693" s="2" t="s">
        <v>223</v>
      </c>
      <c r="G693" s="67"/>
      <c r="H693" s="4"/>
      <c r="I693" s="67"/>
      <c r="J693" s="79"/>
      <c r="K693" s="79"/>
      <c r="L693" s="79"/>
    </row>
    <row r="694" spans="2:12" ht="14.25">
      <c r="B694" s="2" t="s">
        <v>227</v>
      </c>
      <c r="G694" s="67"/>
      <c r="H694" s="4"/>
      <c r="I694" s="67"/>
      <c r="J694" s="79"/>
      <c r="K694" s="79"/>
      <c r="L694" s="79"/>
    </row>
    <row r="695" ht="14.25">
      <c r="B695" s="1" t="s">
        <v>222</v>
      </c>
    </row>
    <row r="696" ht="14.25">
      <c r="B696" s="1" t="s">
        <v>559</v>
      </c>
    </row>
    <row r="697" ht="14.25">
      <c r="B697" s="1" t="s">
        <v>560</v>
      </c>
    </row>
    <row r="698" ht="14.25">
      <c r="B698" s="1"/>
    </row>
    <row r="699" spans="1:9" ht="14.25">
      <c r="A699" s="45"/>
      <c r="B699" s="1"/>
      <c r="C699" s="35"/>
      <c r="D699" s="35"/>
      <c r="E699" s="35"/>
      <c r="G699" s="67"/>
      <c r="H699" s="5"/>
      <c r="I699" s="67"/>
    </row>
    <row r="700" ht="14.25">
      <c r="B700" s="59" t="s">
        <v>278</v>
      </c>
    </row>
    <row r="701" spans="1:13" ht="42.75">
      <c r="A701" s="113" t="s">
        <v>406</v>
      </c>
      <c r="B701" s="114" t="s">
        <v>407</v>
      </c>
      <c r="C701" s="115" t="s">
        <v>488</v>
      </c>
      <c r="D701" s="95" t="s">
        <v>86</v>
      </c>
      <c r="E701" s="115" t="s">
        <v>536</v>
      </c>
      <c r="F701" s="115" t="s">
        <v>429</v>
      </c>
      <c r="G701" s="101" t="s">
        <v>707</v>
      </c>
      <c r="H701" s="99" t="s">
        <v>585</v>
      </c>
      <c r="I701" s="100" t="s">
        <v>708</v>
      </c>
      <c r="J701" s="101" t="s">
        <v>411</v>
      </c>
      <c r="K701" s="98" t="s">
        <v>711</v>
      </c>
      <c r="L701" s="100" t="s">
        <v>394</v>
      </c>
      <c r="M701" s="106" t="s">
        <v>85</v>
      </c>
    </row>
    <row r="702" spans="1:13" ht="28.5">
      <c r="A702" s="10">
        <v>1</v>
      </c>
      <c r="B702" s="6" t="s">
        <v>561</v>
      </c>
      <c r="C702" s="38" t="s">
        <v>64</v>
      </c>
      <c r="D702" s="38"/>
      <c r="E702" s="10" t="s">
        <v>63</v>
      </c>
      <c r="F702" s="23">
        <v>1</v>
      </c>
      <c r="G702" s="68"/>
      <c r="H702" s="11">
        <v>0.08</v>
      </c>
      <c r="I702" s="71">
        <f>G702*H702+G702</f>
        <v>0</v>
      </c>
      <c r="J702" s="68">
        <f>G702*F702</f>
        <v>0</v>
      </c>
      <c r="K702" s="68">
        <f>J702*H702</f>
        <v>0</v>
      </c>
      <c r="L702" s="68">
        <f>F702*I702</f>
        <v>0</v>
      </c>
      <c r="M702" s="6"/>
    </row>
    <row r="703" spans="1:13" ht="28.5">
      <c r="A703" s="10">
        <v>2</v>
      </c>
      <c r="B703" s="31" t="s">
        <v>562</v>
      </c>
      <c r="C703" s="38" t="s">
        <v>64</v>
      </c>
      <c r="D703" s="38"/>
      <c r="E703" s="10" t="s">
        <v>63</v>
      </c>
      <c r="F703" s="23">
        <v>1</v>
      </c>
      <c r="G703" s="68"/>
      <c r="H703" s="11">
        <v>0.08</v>
      </c>
      <c r="I703" s="71">
        <f>G703*H703+G703</f>
        <v>0</v>
      </c>
      <c r="J703" s="68">
        <f>G703*F703</f>
        <v>0</v>
      </c>
      <c r="K703" s="68">
        <f>J703*H703</f>
        <v>0</v>
      </c>
      <c r="L703" s="68">
        <f>F703*I703</f>
        <v>0</v>
      </c>
      <c r="M703" s="6"/>
    </row>
    <row r="704" spans="1:13" ht="28.5">
      <c r="A704" s="10">
        <v>3</v>
      </c>
      <c r="B704" s="31" t="s">
        <v>563</v>
      </c>
      <c r="C704" s="38" t="s">
        <v>64</v>
      </c>
      <c r="D704" s="38"/>
      <c r="E704" s="10" t="s">
        <v>63</v>
      </c>
      <c r="F704" s="23">
        <v>1</v>
      </c>
      <c r="G704" s="68"/>
      <c r="H704" s="11">
        <v>0.08</v>
      </c>
      <c r="I704" s="71">
        <f>G704*H704+G704</f>
        <v>0</v>
      </c>
      <c r="J704" s="68">
        <f>G704*F704</f>
        <v>0</v>
      </c>
      <c r="K704" s="68">
        <f>J704*H704</f>
        <v>0</v>
      </c>
      <c r="L704" s="68">
        <f>F704*I704</f>
        <v>0</v>
      </c>
      <c r="M704" s="6"/>
    </row>
    <row r="705" spans="7:12" ht="14.25">
      <c r="G705" s="78" t="s">
        <v>344</v>
      </c>
      <c r="H705" s="122"/>
      <c r="I705" s="79"/>
      <c r="J705" s="78">
        <f>SUM(J702:J704)</f>
        <v>0</v>
      </c>
      <c r="K705" s="73">
        <f>SUM(K702:K704)</f>
        <v>0</v>
      </c>
      <c r="L705" s="73">
        <f>SUM(L702:L704)</f>
        <v>0</v>
      </c>
    </row>
    <row r="706" ht="14.25">
      <c r="B706" s="1" t="s">
        <v>218</v>
      </c>
    </row>
    <row r="707" ht="14.25">
      <c r="B707" s="1" t="s">
        <v>564</v>
      </c>
    </row>
    <row r="708" ht="14.25">
      <c r="B708" s="1" t="s">
        <v>219</v>
      </c>
    </row>
    <row r="709" ht="14.25">
      <c r="B709" s="1" t="s">
        <v>565</v>
      </c>
    </row>
    <row r="710" ht="14.25">
      <c r="B710" s="1" t="s">
        <v>221</v>
      </c>
    </row>
    <row r="711" ht="14.25">
      <c r="B711" s="1" t="s">
        <v>220</v>
      </c>
    </row>
    <row r="712" ht="14.25">
      <c r="B712" s="1"/>
    </row>
    <row r="713" spans="1:9" ht="14.25">
      <c r="A713" s="45"/>
      <c r="B713" s="1"/>
      <c r="C713" s="35"/>
      <c r="D713" s="35"/>
      <c r="E713" s="35"/>
      <c r="G713" s="67"/>
      <c r="H713" s="5"/>
      <c r="I713" s="67"/>
    </row>
    <row r="714" spans="1:12" ht="14.25">
      <c r="A714" s="62"/>
      <c r="B714" s="66" t="s">
        <v>279</v>
      </c>
      <c r="C714" s="10"/>
      <c r="D714" s="10"/>
      <c r="E714" s="10"/>
      <c r="F714" s="23"/>
      <c r="G714" s="68"/>
      <c r="H714" s="12"/>
      <c r="I714" s="68"/>
      <c r="J714" s="68"/>
      <c r="K714" s="68"/>
      <c r="L714" s="68"/>
    </row>
    <row r="715" spans="1:13" ht="42.75">
      <c r="A715" s="113" t="s">
        <v>406</v>
      </c>
      <c r="B715" s="114" t="s">
        <v>407</v>
      </c>
      <c r="C715" s="115" t="s">
        <v>488</v>
      </c>
      <c r="D715" s="95" t="s">
        <v>86</v>
      </c>
      <c r="E715" s="115" t="s">
        <v>536</v>
      </c>
      <c r="F715" s="115" t="s">
        <v>429</v>
      </c>
      <c r="G715" s="101" t="s">
        <v>707</v>
      </c>
      <c r="H715" s="99" t="s">
        <v>585</v>
      </c>
      <c r="I715" s="100" t="s">
        <v>708</v>
      </c>
      <c r="J715" s="101" t="s">
        <v>411</v>
      </c>
      <c r="K715" s="98" t="s">
        <v>711</v>
      </c>
      <c r="L715" s="100" t="s">
        <v>394</v>
      </c>
      <c r="M715" s="106" t="s">
        <v>85</v>
      </c>
    </row>
    <row r="716" spans="1:13" ht="14.25">
      <c r="A716" s="62">
        <v>1</v>
      </c>
      <c r="B716" s="6" t="s">
        <v>296</v>
      </c>
      <c r="C716" s="10" t="s">
        <v>294</v>
      </c>
      <c r="D716" s="10"/>
      <c r="E716" s="10" t="s">
        <v>295</v>
      </c>
      <c r="F716" s="23">
        <v>3</v>
      </c>
      <c r="G716" s="68"/>
      <c r="H716" s="11">
        <v>0.08</v>
      </c>
      <c r="I716" s="71">
        <f>G716*H716+G716</f>
        <v>0</v>
      </c>
      <c r="J716" s="68">
        <f>G716*F716</f>
        <v>0</v>
      </c>
      <c r="K716" s="68">
        <f>J716*H716</f>
        <v>0</v>
      </c>
      <c r="L716" s="68">
        <f>F716*I716</f>
        <v>0</v>
      </c>
      <c r="M716" s="6"/>
    </row>
    <row r="717" spans="1:13" ht="14.25">
      <c r="A717" s="62">
        <v>2</v>
      </c>
      <c r="B717" s="6" t="s">
        <v>297</v>
      </c>
      <c r="C717" s="10" t="s">
        <v>294</v>
      </c>
      <c r="D717" s="10"/>
      <c r="E717" s="10" t="s">
        <v>295</v>
      </c>
      <c r="F717" s="23">
        <v>1</v>
      </c>
      <c r="G717" s="68"/>
      <c r="H717" s="11">
        <v>0.08</v>
      </c>
      <c r="I717" s="71">
        <f>G717*H717+G717</f>
        <v>0</v>
      </c>
      <c r="J717" s="68">
        <f>G717*F717</f>
        <v>0</v>
      </c>
      <c r="K717" s="68">
        <f>J717*H717</f>
        <v>0</v>
      </c>
      <c r="L717" s="68">
        <f>F717*I717</f>
        <v>0</v>
      </c>
      <c r="M717" s="6"/>
    </row>
    <row r="718" spans="1:13" ht="14.25">
      <c r="A718" s="62">
        <v>3</v>
      </c>
      <c r="B718" s="6" t="s">
        <v>298</v>
      </c>
      <c r="C718" s="10" t="s">
        <v>553</v>
      </c>
      <c r="D718" s="10"/>
      <c r="E718" s="10" t="s">
        <v>295</v>
      </c>
      <c r="F718" s="23">
        <v>1</v>
      </c>
      <c r="G718" s="68"/>
      <c r="H718" s="11">
        <v>0.08</v>
      </c>
      <c r="I718" s="71">
        <f>G718*H718+G718</f>
        <v>0</v>
      </c>
      <c r="J718" s="68">
        <f>G718*F718</f>
        <v>0</v>
      </c>
      <c r="K718" s="68">
        <f>J718*H718</f>
        <v>0</v>
      </c>
      <c r="L718" s="68">
        <f>F718*I718</f>
        <v>0</v>
      </c>
      <c r="M718" s="6"/>
    </row>
    <row r="719" spans="1:13" ht="14.25">
      <c r="A719" s="62"/>
      <c r="B719" s="6"/>
      <c r="C719" s="10"/>
      <c r="D719" s="10"/>
      <c r="E719" s="10"/>
      <c r="F719" s="23"/>
      <c r="G719" s="79" t="s">
        <v>344</v>
      </c>
      <c r="H719" s="12"/>
      <c r="I719" s="68"/>
      <c r="J719" s="78">
        <f>SUM(J716:J718)</f>
        <v>0</v>
      </c>
      <c r="K719" s="78">
        <f>SUM(K716:K718)</f>
        <v>0</v>
      </c>
      <c r="L719" s="78">
        <f>SUM(L716:L718)</f>
        <v>0</v>
      </c>
      <c r="M719" s="6"/>
    </row>
    <row r="720" spans="1:12" ht="14.25">
      <c r="A720" s="43"/>
      <c r="B720" s="1"/>
      <c r="C720" s="27"/>
      <c r="D720" s="27"/>
      <c r="E720" s="27"/>
      <c r="F720" s="91"/>
      <c r="G720" s="79"/>
      <c r="H720" s="5"/>
      <c r="I720" s="67"/>
      <c r="J720" s="79"/>
      <c r="K720" s="79"/>
      <c r="L720" s="79"/>
    </row>
    <row r="721" spans="1:9" ht="14.25">
      <c r="A721" s="45"/>
      <c r="B721" s="1"/>
      <c r="C721" s="35"/>
      <c r="D721" s="35"/>
      <c r="E721" s="35"/>
      <c r="G721" s="67"/>
      <c r="H721" s="5"/>
      <c r="I721" s="67"/>
    </row>
    <row r="722" ht="14.25">
      <c r="B722" s="59" t="s">
        <v>280</v>
      </c>
    </row>
    <row r="723" spans="1:13" ht="42.75">
      <c r="A723" s="113" t="s">
        <v>406</v>
      </c>
      <c r="B723" s="114" t="s">
        <v>407</v>
      </c>
      <c r="C723" s="115" t="s">
        <v>488</v>
      </c>
      <c r="D723" s="95" t="s">
        <v>86</v>
      </c>
      <c r="E723" s="115" t="s">
        <v>536</v>
      </c>
      <c r="F723" s="115" t="s">
        <v>429</v>
      </c>
      <c r="G723" s="101" t="s">
        <v>707</v>
      </c>
      <c r="H723" s="99" t="s">
        <v>585</v>
      </c>
      <c r="I723" s="100" t="s">
        <v>708</v>
      </c>
      <c r="J723" s="101" t="s">
        <v>411</v>
      </c>
      <c r="K723" s="98" t="s">
        <v>711</v>
      </c>
      <c r="L723" s="100" t="s">
        <v>394</v>
      </c>
      <c r="M723" s="106" t="s">
        <v>85</v>
      </c>
    </row>
    <row r="724" spans="1:13" ht="57">
      <c r="A724" s="10">
        <v>1</v>
      </c>
      <c r="B724" s="31" t="s">
        <v>117</v>
      </c>
      <c r="C724" s="10"/>
      <c r="D724" s="10"/>
      <c r="E724" s="10" t="s">
        <v>538</v>
      </c>
      <c r="F724" s="23">
        <v>5</v>
      </c>
      <c r="G724" s="68"/>
      <c r="H724" s="116">
        <v>0.08</v>
      </c>
      <c r="I724" s="71">
        <f>G724*H724+G724</f>
        <v>0</v>
      </c>
      <c r="J724" s="68">
        <f>G724*F724</f>
        <v>0</v>
      </c>
      <c r="K724" s="68">
        <f>J724*H724</f>
        <v>0</v>
      </c>
      <c r="L724" s="68">
        <f>F724*I724</f>
        <v>0</v>
      </c>
      <c r="M724" s="6"/>
    </row>
    <row r="725" spans="1:12" ht="14.25">
      <c r="A725" s="45"/>
      <c r="B725" s="1" t="s">
        <v>124</v>
      </c>
      <c r="C725" s="35"/>
      <c r="D725" s="35"/>
      <c r="E725" s="35"/>
      <c r="G725" s="79" t="s">
        <v>344</v>
      </c>
      <c r="H725" s="123"/>
      <c r="I725" s="79"/>
      <c r="J725" s="78">
        <f>SUM(J724)</f>
        <v>0</v>
      </c>
      <c r="K725" s="78">
        <f>SUM(K724)</f>
        <v>0</v>
      </c>
      <c r="L725" s="78">
        <f>SUM(L724)</f>
        <v>0</v>
      </c>
    </row>
    <row r="726" spans="1:9" ht="14.25">
      <c r="A726" s="45"/>
      <c r="B726" s="1"/>
      <c r="C726" s="35"/>
      <c r="D726" s="35"/>
      <c r="E726" s="35"/>
      <c r="G726" s="67"/>
      <c r="H726" s="5"/>
      <c r="I726" s="67"/>
    </row>
    <row r="727" spans="1:9" ht="14.25">
      <c r="A727" s="45"/>
      <c r="B727" s="18" t="s">
        <v>281</v>
      </c>
      <c r="C727" s="35"/>
      <c r="D727" s="35"/>
      <c r="E727" s="35"/>
      <c r="G727" s="67"/>
      <c r="H727" s="5"/>
      <c r="I727" s="67"/>
    </row>
    <row r="728" spans="1:13" ht="42.75">
      <c r="A728" s="113" t="s">
        <v>406</v>
      </c>
      <c r="B728" s="114" t="s">
        <v>407</v>
      </c>
      <c r="C728" s="115" t="s">
        <v>488</v>
      </c>
      <c r="D728" s="95" t="s">
        <v>86</v>
      </c>
      <c r="E728" s="115" t="s">
        <v>536</v>
      </c>
      <c r="F728" s="115" t="s">
        <v>429</v>
      </c>
      <c r="G728" s="101" t="s">
        <v>707</v>
      </c>
      <c r="H728" s="99" t="s">
        <v>585</v>
      </c>
      <c r="I728" s="100" t="s">
        <v>708</v>
      </c>
      <c r="J728" s="101" t="s">
        <v>411</v>
      </c>
      <c r="K728" s="98" t="s">
        <v>711</v>
      </c>
      <c r="L728" s="100" t="s">
        <v>412</v>
      </c>
      <c r="M728" s="106" t="s">
        <v>85</v>
      </c>
    </row>
    <row r="729" spans="1:13" ht="14.25">
      <c r="A729" s="62">
        <v>1</v>
      </c>
      <c r="B729" s="109" t="s">
        <v>350</v>
      </c>
      <c r="C729" s="10" t="s">
        <v>321</v>
      </c>
      <c r="D729" s="10"/>
      <c r="E729" s="111" t="s">
        <v>543</v>
      </c>
      <c r="F729" s="112">
        <v>1</v>
      </c>
      <c r="G729" s="68"/>
      <c r="H729" s="11">
        <v>0.08</v>
      </c>
      <c r="I729" s="71">
        <f aca="true" t="shared" si="88" ref="I729:I772">G729*1.08</f>
        <v>0</v>
      </c>
      <c r="J729" s="68">
        <f aca="true" t="shared" si="89" ref="J729:J772">F729*G729</f>
        <v>0</v>
      </c>
      <c r="K729" s="68">
        <f aca="true" t="shared" si="90" ref="K729:K772">J729*0.08</f>
        <v>0</v>
      </c>
      <c r="L729" s="68">
        <f aca="true" t="shared" si="91" ref="L729:L772">ROUND((J729*108%),2)</f>
        <v>0</v>
      </c>
      <c r="M729" s="6"/>
    </row>
    <row r="730" spans="1:13" ht="14.25">
      <c r="A730" s="62">
        <v>2</v>
      </c>
      <c r="B730" s="109" t="s">
        <v>351</v>
      </c>
      <c r="C730" s="10" t="s">
        <v>321</v>
      </c>
      <c r="D730" s="10"/>
      <c r="E730" s="111" t="s">
        <v>543</v>
      </c>
      <c r="F730" s="112">
        <v>1</v>
      </c>
      <c r="G730" s="68"/>
      <c r="H730" s="11">
        <v>0.08</v>
      </c>
      <c r="I730" s="71">
        <f t="shared" si="88"/>
        <v>0</v>
      </c>
      <c r="J730" s="68">
        <f t="shared" si="89"/>
        <v>0</v>
      </c>
      <c r="K730" s="68">
        <f t="shared" si="90"/>
        <v>0</v>
      </c>
      <c r="L730" s="68">
        <f t="shared" si="91"/>
        <v>0</v>
      </c>
      <c r="M730" s="6"/>
    </row>
    <row r="731" spans="1:13" ht="14.25">
      <c r="A731" s="62">
        <v>3</v>
      </c>
      <c r="B731" s="109" t="s">
        <v>352</v>
      </c>
      <c r="C731" s="10" t="s">
        <v>321</v>
      </c>
      <c r="D731" s="10"/>
      <c r="E731" s="111" t="s">
        <v>543</v>
      </c>
      <c r="F731" s="112">
        <v>1</v>
      </c>
      <c r="G731" s="68"/>
      <c r="H731" s="11">
        <v>0.08</v>
      </c>
      <c r="I731" s="71">
        <f t="shared" si="88"/>
        <v>0</v>
      </c>
      <c r="J731" s="68">
        <f t="shared" si="89"/>
        <v>0</v>
      </c>
      <c r="K731" s="68">
        <f t="shared" si="90"/>
        <v>0</v>
      </c>
      <c r="L731" s="68">
        <f t="shared" si="91"/>
        <v>0</v>
      </c>
      <c r="M731" s="6"/>
    </row>
    <row r="732" spans="1:13" ht="14.25">
      <c r="A732" s="62">
        <v>4</v>
      </c>
      <c r="B732" s="109" t="s">
        <v>353</v>
      </c>
      <c r="C732" s="10" t="s">
        <v>321</v>
      </c>
      <c r="D732" s="10"/>
      <c r="E732" s="111" t="s">
        <v>543</v>
      </c>
      <c r="F732" s="112">
        <v>1</v>
      </c>
      <c r="G732" s="68"/>
      <c r="H732" s="11">
        <v>0.08</v>
      </c>
      <c r="I732" s="71">
        <f t="shared" si="88"/>
        <v>0</v>
      </c>
      <c r="J732" s="68">
        <f t="shared" si="89"/>
        <v>0</v>
      </c>
      <c r="K732" s="68">
        <f t="shared" si="90"/>
        <v>0</v>
      </c>
      <c r="L732" s="68">
        <f t="shared" si="91"/>
        <v>0</v>
      </c>
      <c r="M732" s="6"/>
    </row>
    <row r="733" spans="1:13" ht="14.25">
      <c r="A733" s="62">
        <v>5</v>
      </c>
      <c r="B733" s="109" t="s">
        <v>354</v>
      </c>
      <c r="C733" s="10" t="s">
        <v>321</v>
      </c>
      <c r="D733" s="10"/>
      <c r="E733" s="111" t="s">
        <v>543</v>
      </c>
      <c r="F733" s="112">
        <v>1</v>
      </c>
      <c r="G733" s="68"/>
      <c r="H733" s="11">
        <v>0.08</v>
      </c>
      <c r="I733" s="71">
        <f t="shared" si="88"/>
        <v>0</v>
      </c>
      <c r="J733" s="68">
        <f t="shared" si="89"/>
        <v>0</v>
      </c>
      <c r="K733" s="68">
        <f t="shared" si="90"/>
        <v>0</v>
      </c>
      <c r="L733" s="68">
        <f t="shared" si="91"/>
        <v>0</v>
      </c>
      <c r="M733" s="6"/>
    </row>
    <row r="734" spans="1:13" ht="14.25">
      <c r="A734" s="62">
        <v>6</v>
      </c>
      <c r="B734" s="110" t="s">
        <v>355</v>
      </c>
      <c r="C734" s="10" t="s">
        <v>321</v>
      </c>
      <c r="D734" s="10"/>
      <c r="E734" s="111" t="s">
        <v>543</v>
      </c>
      <c r="F734" s="112">
        <v>2</v>
      </c>
      <c r="G734" s="68"/>
      <c r="H734" s="11">
        <v>0.08</v>
      </c>
      <c r="I734" s="71">
        <f t="shared" si="88"/>
        <v>0</v>
      </c>
      <c r="J734" s="68">
        <f t="shared" si="89"/>
        <v>0</v>
      </c>
      <c r="K734" s="68">
        <f t="shared" si="90"/>
        <v>0</v>
      </c>
      <c r="L734" s="68">
        <f t="shared" si="91"/>
        <v>0</v>
      </c>
      <c r="M734" s="6"/>
    </row>
    <row r="735" spans="1:13" ht="14.25">
      <c r="A735" s="62">
        <v>7</v>
      </c>
      <c r="B735" s="110" t="s">
        <v>356</v>
      </c>
      <c r="C735" s="10" t="s">
        <v>321</v>
      </c>
      <c r="D735" s="10"/>
      <c r="E735" s="111" t="s">
        <v>543</v>
      </c>
      <c r="F735" s="112">
        <v>2</v>
      </c>
      <c r="G735" s="68"/>
      <c r="H735" s="11">
        <v>0.08</v>
      </c>
      <c r="I735" s="71">
        <f t="shared" si="88"/>
        <v>0</v>
      </c>
      <c r="J735" s="68">
        <f t="shared" si="89"/>
        <v>0</v>
      </c>
      <c r="K735" s="68">
        <f t="shared" si="90"/>
        <v>0</v>
      </c>
      <c r="L735" s="68">
        <f t="shared" si="91"/>
        <v>0</v>
      </c>
      <c r="M735" s="6"/>
    </row>
    <row r="736" spans="1:13" ht="14.25">
      <c r="A736" s="62">
        <v>8</v>
      </c>
      <c r="B736" s="110" t="s">
        <v>357</v>
      </c>
      <c r="C736" s="10" t="s">
        <v>321</v>
      </c>
      <c r="D736" s="10"/>
      <c r="E736" s="111" t="s">
        <v>543</v>
      </c>
      <c r="F736" s="112">
        <v>2</v>
      </c>
      <c r="G736" s="68"/>
      <c r="H736" s="11">
        <v>0.08</v>
      </c>
      <c r="I736" s="71">
        <f t="shared" si="88"/>
        <v>0</v>
      </c>
      <c r="J736" s="68">
        <f t="shared" si="89"/>
        <v>0</v>
      </c>
      <c r="K736" s="68">
        <f t="shared" si="90"/>
        <v>0</v>
      </c>
      <c r="L736" s="68">
        <f t="shared" si="91"/>
        <v>0</v>
      </c>
      <c r="M736" s="6"/>
    </row>
    <row r="737" spans="1:13" ht="14.25">
      <c r="A737" s="62">
        <v>9</v>
      </c>
      <c r="B737" s="110" t="s">
        <v>358</v>
      </c>
      <c r="C737" s="10" t="s">
        <v>321</v>
      </c>
      <c r="D737" s="10"/>
      <c r="E737" s="111" t="s">
        <v>543</v>
      </c>
      <c r="F737" s="112">
        <v>2</v>
      </c>
      <c r="G737" s="68"/>
      <c r="H737" s="11">
        <v>0.08</v>
      </c>
      <c r="I737" s="71">
        <f t="shared" si="88"/>
        <v>0</v>
      </c>
      <c r="J737" s="68">
        <f t="shared" si="89"/>
        <v>0</v>
      </c>
      <c r="K737" s="68">
        <f t="shared" si="90"/>
        <v>0</v>
      </c>
      <c r="L737" s="68">
        <f t="shared" si="91"/>
        <v>0</v>
      </c>
      <c r="M737" s="6"/>
    </row>
    <row r="738" spans="1:13" ht="14.25">
      <c r="A738" s="62">
        <v>10</v>
      </c>
      <c r="B738" s="110" t="s">
        <v>359</v>
      </c>
      <c r="C738" s="10" t="s">
        <v>321</v>
      </c>
      <c r="D738" s="10"/>
      <c r="E738" s="111" t="s">
        <v>543</v>
      </c>
      <c r="F738" s="112">
        <v>2</v>
      </c>
      <c r="G738" s="68"/>
      <c r="H738" s="11">
        <v>0.08</v>
      </c>
      <c r="I738" s="71">
        <f t="shared" si="88"/>
        <v>0</v>
      </c>
      <c r="J738" s="68">
        <f t="shared" si="89"/>
        <v>0</v>
      </c>
      <c r="K738" s="68">
        <f t="shared" si="90"/>
        <v>0</v>
      </c>
      <c r="L738" s="68">
        <f t="shared" si="91"/>
        <v>0</v>
      </c>
      <c r="M738" s="6"/>
    </row>
    <row r="739" spans="1:13" ht="14.25">
      <c r="A739" s="62">
        <v>11</v>
      </c>
      <c r="B739" s="110" t="s">
        <v>360</v>
      </c>
      <c r="C739" s="10" t="s">
        <v>321</v>
      </c>
      <c r="D739" s="10"/>
      <c r="E739" s="111" t="s">
        <v>543</v>
      </c>
      <c r="F739" s="112">
        <v>2</v>
      </c>
      <c r="G739" s="68"/>
      <c r="H739" s="11">
        <v>0.08</v>
      </c>
      <c r="I739" s="71">
        <f t="shared" si="88"/>
        <v>0</v>
      </c>
      <c r="J739" s="68">
        <f t="shared" si="89"/>
        <v>0</v>
      </c>
      <c r="K739" s="68">
        <f t="shared" si="90"/>
        <v>0</v>
      </c>
      <c r="L739" s="68">
        <f t="shared" si="91"/>
        <v>0</v>
      </c>
      <c r="M739" s="6"/>
    </row>
    <row r="740" spans="1:13" ht="14.25">
      <c r="A740" s="62">
        <v>12</v>
      </c>
      <c r="B740" s="110" t="s">
        <v>361</v>
      </c>
      <c r="C740" s="10" t="s">
        <v>321</v>
      </c>
      <c r="D740" s="10"/>
      <c r="E740" s="111" t="s">
        <v>543</v>
      </c>
      <c r="F740" s="112">
        <v>2</v>
      </c>
      <c r="G740" s="68"/>
      <c r="H740" s="11">
        <v>0.08</v>
      </c>
      <c r="I740" s="71">
        <f t="shared" si="88"/>
        <v>0</v>
      </c>
      <c r="J740" s="68">
        <f t="shared" si="89"/>
        <v>0</v>
      </c>
      <c r="K740" s="68">
        <f t="shared" si="90"/>
        <v>0</v>
      </c>
      <c r="L740" s="68">
        <f t="shared" si="91"/>
        <v>0</v>
      </c>
      <c r="M740" s="6"/>
    </row>
    <row r="741" spans="1:13" ht="14.25">
      <c r="A741" s="62">
        <v>13</v>
      </c>
      <c r="B741" s="110" t="s">
        <v>362</v>
      </c>
      <c r="C741" s="10" t="s">
        <v>321</v>
      </c>
      <c r="D741" s="10"/>
      <c r="E741" s="111" t="s">
        <v>543</v>
      </c>
      <c r="F741" s="112">
        <v>2</v>
      </c>
      <c r="G741" s="68"/>
      <c r="H741" s="11">
        <v>0.08</v>
      </c>
      <c r="I741" s="71">
        <f t="shared" si="88"/>
        <v>0</v>
      </c>
      <c r="J741" s="68">
        <f t="shared" si="89"/>
        <v>0</v>
      </c>
      <c r="K741" s="68">
        <f t="shared" si="90"/>
        <v>0</v>
      </c>
      <c r="L741" s="68">
        <f t="shared" si="91"/>
        <v>0</v>
      </c>
      <c r="M741" s="6"/>
    </row>
    <row r="742" spans="1:13" ht="14.25">
      <c r="A742" s="62">
        <v>14</v>
      </c>
      <c r="B742" s="110" t="s">
        <v>364</v>
      </c>
      <c r="C742" s="10" t="s">
        <v>321</v>
      </c>
      <c r="D742" s="10"/>
      <c r="E742" s="111" t="s">
        <v>543</v>
      </c>
      <c r="F742" s="112">
        <v>2</v>
      </c>
      <c r="G742" s="68"/>
      <c r="H742" s="11">
        <v>0.08</v>
      </c>
      <c r="I742" s="71">
        <f t="shared" si="88"/>
        <v>0</v>
      </c>
      <c r="J742" s="68">
        <f t="shared" si="89"/>
        <v>0</v>
      </c>
      <c r="K742" s="68">
        <f t="shared" si="90"/>
        <v>0</v>
      </c>
      <c r="L742" s="68">
        <f t="shared" si="91"/>
        <v>0</v>
      </c>
      <c r="M742" s="6"/>
    </row>
    <row r="743" spans="1:13" ht="14.25">
      <c r="A743" s="62">
        <v>15</v>
      </c>
      <c r="B743" s="110" t="s">
        <v>365</v>
      </c>
      <c r="C743" s="10" t="s">
        <v>321</v>
      </c>
      <c r="D743" s="10"/>
      <c r="E743" s="111" t="s">
        <v>543</v>
      </c>
      <c r="F743" s="112">
        <v>2</v>
      </c>
      <c r="G743" s="68"/>
      <c r="H743" s="11">
        <v>0.08</v>
      </c>
      <c r="I743" s="71">
        <f t="shared" si="88"/>
        <v>0</v>
      </c>
      <c r="J743" s="68">
        <f t="shared" si="89"/>
        <v>0</v>
      </c>
      <c r="K743" s="68">
        <f t="shared" si="90"/>
        <v>0</v>
      </c>
      <c r="L743" s="68">
        <f t="shared" si="91"/>
        <v>0</v>
      </c>
      <c r="M743" s="6"/>
    </row>
    <row r="744" spans="1:13" ht="14.25">
      <c r="A744" s="62">
        <v>16</v>
      </c>
      <c r="B744" s="110" t="s">
        <v>366</v>
      </c>
      <c r="C744" s="10" t="s">
        <v>321</v>
      </c>
      <c r="D744" s="10"/>
      <c r="E744" s="111" t="s">
        <v>543</v>
      </c>
      <c r="F744" s="112">
        <v>2</v>
      </c>
      <c r="G744" s="68"/>
      <c r="H744" s="11">
        <v>0.08</v>
      </c>
      <c r="I744" s="71">
        <f t="shared" si="88"/>
        <v>0</v>
      </c>
      <c r="J744" s="68">
        <f t="shared" si="89"/>
        <v>0</v>
      </c>
      <c r="K744" s="68">
        <f t="shared" si="90"/>
        <v>0</v>
      </c>
      <c r="L744" s="68">
        <f t="shared" si="91"/>
        <v>0</v>
      </c>
      <c r="M744" s="6"/>
    </row>
    <row r="745" spans="1:13" ht="14.25">
      <c r="A745" s="62">
        <v>17</v>
      </c>
      <c r="B745" s="110" t="s">
        <v>367</v>
      </c>
      <c r="C745" s="10" t="s">
        <v>321</v>
      </c>
      <c r="D745" s="10"/>
      <c r="E745" s="111" t="s">
        <v>543</v>
      </c>
      <c r="F745" s="112">
        <v>2</v>
      </c>
      <c r="G745" s="68"/>
      <c r="H745" s="11">
        <v>0.08</v>
      </c>
      <c r="I745" s="71">
        <f t="shared" si="88"/>
        <v>0</v>
      </c>
      <c r="J745" s="68">
        <f t="shared" si="89"/>
        <v>0</v>
      </c>
      <c r="K745" s="68">
        <f t="shared" si="90"/>
        <v>0</v>
      </c>
      <c r="L745" s="68">
        <f t="shared" si="91"/>
        <v>0</v>
      </c>
      <c r="M745" s="6"/>
    </row>
    <row r="746" spans="1:13" ht="14.25">
      <c r="A746" s="62">
        <v>18</v>
      </c>
      <c r="B746" s="110" t="s">
        <v>368</v>
      </c>
      <c r="C746" s="10" t="s">
        <v>321</v>
      </c>
      <c r="D746" s="10"/>
      <c r="E746" s="111" t="s">
        <v>543</v>
      </c>
      <c r="F746" s="112">
        <v>2</v>
      </c>
      <c r="G746" s="68"/>
      <c r="H746" s="11">
        <v>0.08</v>
      </c>
      <c r="I746" s="71">
        <f t="shared" si="88"/>
        <v>0</v>
      </c>
      <c r="J746" s="68">
        <f t="shared" si="89"/>
        <v>0</v>
      </c>
      <c r="K746" s="68">
        <f t="shared" si="90"/>
        <v>0</v>
      </c>
      <c r="L746" s="68">
        <f t="shared" si="91"/>
        <v>0</v>
      </c>
      <c r="M746" s="6"/>
    </row>
    <row r="747" spans="1:13" ht="14.25">
      <c r="A747" s="62">
        <v>19</v>
      </c>
      <c r="B747" s="110" t="s">
        <v>369</v>
      </c>
      <c r="C747" s="10" t="s">
        <v>321</v>
      </c>
      <c r="D747" s="10"/>
      <c r="E747" s="111" t="s">
        <v>543</v>
      </c>
      <c r="F747" s="112">
        <v>2</v>
      </c>
      <c r="G747" s="68"/>
      <c r="H747" s="11">
        <v>0.08</v>
      </c>
      <c r="I747" s="71">
        <f t="shared" si="88"/>
        <v>0</v>
      </c>
      <c r="J747" s="68">
        <f t="shared" si="89"/>
        <v>0</v>
      </c>
      <c r="K747" s="68">
        <f t="shared" si="90"/>
        <v>0</v>
      </c>
      <c r="L747" s="68">
        <f t="shared" si="91"/>
        <v>0</v>
      </c>
      <c r="M747" s="6"/>
    </row>
    <row r="748" spans="1:13" ht="14.25">
      <c r="A748" s="62">
        <v>20</v>
      </c>
      <c r="B748" s="110" t="s">
        <v>370</v>
      </c>
      <c r="C748" s="10" t="s">
        <v>321</v>
      </c>
      <c r="D748" s="10"/>
      <c r="E748" s="111" t="s">
        <v>543</v>
      </c>
      <c r="F748" s="112">
        <v>2</v>
      </c>
      <c r="G748" s="68"/>
      <c r="H748" s="11">
        <v>0.08</v>
      </c>
      <c r="I748" s="71">
        <f t="shared" si="88"/>
        <v>0</v>
      </c>
      <c r="J748" s="68">
        <f t="shared" si="89"/>
        <v>0</v>
      </c>
      <c r="K748" s="68">
        <f t="shared" si="90"/>
        <v>0</v>
      </c>
      <c r="L748" s="68">
        <f t="shared" si="91"/>
        <v>0</v>
      </c>
      <c r="M748" s="6"/>
    </row>
    <row r="749" spans="1:13" ht="14.25">
      <c r="A749" s="62">
        <v>21</v>
      </c>
      <c r="B749" s="110" t="s">
        <v>371</v>
      </c>
      <c r="C749" s="10" t="s">
        <v>321</v>
      </c>
      <c r="D749" s="10"/>
      <c r="E749" s="111" t="s">
        <v>543</v>
      </c>
      <c r="F749" s="112">
        <v>2</v>
      </c>
      <c r="G749" s="68"/>
      <c r="H749" s="11">
        <v>0.08</v>
      </c>
      <c r="I749" s="71">
        <f t="shared" si="88"/>
        <v>0</v>
      </c>
      <c r="J749" s="68">
        <f t="shared" si="89"/>
        <v>0</v>
      </c>
      <c r="K749" s="68">
        <f t="shared" si="90"/>
        <v>0</v>
      </c>
      <c r="L749" s="68">
        <f t="shared" si="91"/>
        <v>0</v>
      </c>
      <c r="M749" s="6"/>
    </row>
    <row r="750" spans="1:13" ht="14.25">
      <c r="A750" s="62">
        <v>22</v>
      </c>
      <c r="B750" s="110" t="s">
        <v>372</v>
      </c>
      <c r="C750" s="10" t="s">
        <v>321</v>
      </c>
      <c r="D750" s="10"/>
      <c r="E750" s="111" t="s">
        <v>543</v>
      </c>
      <c r="F750" s="112">
        <v>2</v>
      </c>
      <c r="G750" s="68"/>
      <c r="H750" s="11">
        <v>0.08</v>
      </c>
      <c r="I750" s="71">
        <f t="shared" si="88"/>
        <v>0</v>
      </c>
      <c r="J750" s="68">
        <f t="shared" si="89"/>
        <v>0</v>
      </c>
      <c r="K750" s="68">
        <f t="shared" si="90"/>
        <v>0</v>
      </c>
      <c r="L750" s="68">
        <f t="shared" si="91"/>
        <v>0</v>
      </c>
      <c r="M750" s="6"/>
    </row>
    <row r="751" spans="1:13" ht="14.25">
      <c r="A751" s="62">
        <v>23</v>
      </c>
      <c r="B751" s="110" t="s">
        <v>373</v>
      </c>
      <c r="C751" s="10" t="s">
        <v>321</v>
      </c>
      <c r="D751" s="10"/>
      <c r="E751" s="111" t="s">
        <v>543</v>
      </c>
      <c r="F751" s="112">
        <v>2</v>
      </c>
      <c r="G751" s="68"/>
      <c r="H751" s="11">
        <v>0.08</v>
      </c>
      <c r="I751" s="71">
        <f t="shared" si="88"/>
        <v>0</v>
      </c>
      <c r="J751" s="68">
        <f t="shared" si="89"/>
        <v>0</v>
      </c>
      <c r="K751" s="68">
        <f t="shared" si="90"/>
        <v>0</v>
      </c>
      <c r="L751" s="68">
        <f t="shared" si="91"/>
        <v>0</v>
      </c>
      <c r="M751" s="6"/>
    </row>
    <row r="752" spans="1:13" ht="14.25">
      <c r="A752" s="62">
        <v>24</v>
      </c>
      <c r="B752" s="110" t="s">
        <v>374</v>
      </c>
      <c r="C752" s="10" t="s">
        <v>321</v>
      </c>
      <c r="D752" s="10"/>
      <c r="E752" s="111" t="s">
        <v>543</v>
      </c>
      <c r="F752" s="112">
        <v>2</v>
      </c>
      <c r="G752" s="68"/>
      <c r="H752" s="11">
        <v>0.08</v>
      </c>
      <c r="I752" s="71">
        <f t="shared" si="88"/>
        <v>0</v>
      </c>
      <c r="J752" s="68">
        <f t="shared" si="89"/>
        <v>0</v>
      </c>
      <c r="K752" s="68">
        <f t="shared" si="90"/>
        <v>0</v>
      </c>
      <c r="L752" s="68">
        <f t="shared" si="91"/>
        <v>0</v>
      </c>
      <c r="M752" s="6"/>
    </row>
    <row r="753" spans="1:13" ht="14.25">
      <c r="A753" s="62">
        <v>25</v>
      </c>
      <c r="B753" s="110" t="s">
        <v>375</v>
      </c>
      <c r="C753" s="10" t="s">
        <v>321</v>
      </c>
      <c r="D753" s="10"/>
      <c r="E753" s="111" t="s">
        <v>543</v>
      </c>
      <c r="F753" s="112">
        <v>2</v>
      </c>
      <c r="G753" s="68"/>
      <c r="H753" s="11">
        <v>0.08</v>
      </c>
      <c r="I753" s="71">
        <f t="shared" si="88"/>
        <v>0</v>
      </c>
      <c r="J753" s="68">
        <f t="shared" si="89"/>
        <v>0</v>
      </c>
      <c r="K753" s="68">
        <f t="shared" si="90"/>
        <v>0</v>
      </c>
      <c r="L753" s="68">
        <f t="shared" si="91"/>
        <v>0</v>
      </c>
      <c r="M753" s="6"/>
    </row>
    <row r="754" spans="1:13" ht="14.25">
      <c r="A754" s="62">
        <v>26</v>
      </c>
      <c r="B754" s="110" t="s">
        <v>376</v>
      </c>
      <c r="C754" s="10" t="s">
        <v>321</v>
      </c>
      <c r="D754" s="10"/>
      <c r="E754" s="111" t="s">
        <v>543</v>
      </c>
      <c r="F754" s="112">
        <v>2</v>
      </c>
      <c r="G754" s="68"/>
      <c r="H754" s="11">
        <v>0.08</v>
      </c>
      <c r="I754" s="71">
        <f t="shared" si="88"/>
        <v>0</v>
      </c>
      <c r="J754" s="68">
        <f t="shared" si="89"/>
        <v>0</v>
      </c>
      <c r="K754" s="68">
        <f t="shared" si="90"/>
        <v>0</v>
      </c>
      <c r="L754" s="68">
        <f t="shared" si="91"/>
        <v>0</v>
      </c>
      <c r="M754" s="6"/>
    </row>
    <row r="755" spans="1:13" ht="14.25">
      <c r="A755" s="62">
        <v>27</v>
      </c>
      <c r="B755" s="110" t="s">
        <v>377</v>
      </c>
      <c r="C755" s="10" t="s">
        <v>321</v>
      </c>
      <c r="D755" s="10"/>
      <c r="E755" s="111" t="s">
        <v>543</v>
      </c>
      <c r="F755" s="112">
        <v>2</v>
      </c>
      <c r="G755" s="68"/>
      <c r="H755" s="11">
        <v>0.08</v>
      </c>
      <c r="I755" s="71">
        <f t="shared" si="88"/>
        <v>0</v>
      </c>
      <c r="J755" s="68">
        <f t="shared" si="89"/>
        <v>0</v>
      </c>
      <c r="K755" s="68">
        <f t="shared" si="90"/>
        <v>0</v>
      </c>
      <c r="L755" s="68">
        <f t="shared" si="91"/>
        <v>0</v>
      </c>
      <c r="M755" s="6"/>
    </row>
    <row r="756" spans="1:13" ht="14.25">
      <c r="A756" s="62">
        <v>28</v>
      </c>
      <c r="B756" s="110" t="s">
        <v>378</v>
      </c>
      <c r="C756" s="10" t="s">
        <v>321</v>
      </c>
      <c r="D756" s="10"/>
      <c r="E756" s="111" t="s">
        <v>543</v>
      </c>
      <c r="F756" s="112">
        <v>2</v>
      </c>
      <c r="G756" s="68"/>
      <c r="H756" s="11">
        <v>0.08</v>
      </c>
      <c r="I756" s="71">
        <f t="shared" si="88"/>
        <v>0</v>
      </c>
      <c r="J756" s="68">
        <f t="shared" si="89"/>
        <v>0</v>
      </c>
      <c r="K756" s="68">
        <f t="shared" si="90"/>
        <v>0</v>
      </c>
      <c r="L756" s="68">
        <f t="shared" si="91"/>
        <v>0</v>
      </c>
      <c r="M756" s="6"/>
    </row>
    <row r="757" spans="1:13" ht="14.25">
      <c r="A757" s="62">
        <v>29</v>
      </c>
      <c r="B757" s="110" t="s">
        <v>379</v>
      </c>
      <c r="C757" s="10" t="s">
        <v>321</v>
      </c>
      <c r="D757" s="10"/>
      <c r="E757" s="111" t="s">
        <v>543</v>
      </c>
      <c r="F757" s="112">
        <v>2</v>
      </c>
      <c r="G757" s="68"/>
      <c r="H757" s="11">
        <v>0.08</v>
      </c>
      <c r="I757" s="71">
        <f t="shared" si="88"/>
        <v>0</v>
      </c>
      <c r="J757" s="68">
        <f t="shared" si="89"/>
        <v>0</v>
      </c>
      <c r="K757" s="68">
        <f t="shared" si="90"/>
        <v>0</v>
      </c>
      <c r="L757" s="68">
        <f t="shared" si="91"/>
        <v>0</v>
      </c>
      <c r="M757" s="6"/>
    </row>
    <row r="758" spans="1:13" ht="14.25">
      <c r="A758" s="62">
        <v>30</v>
      </c>
      <c r="B758" s="110" t="s">
        <v>380</v>
      </c>
      <c r="C758" s="10" t="s">
        <v>321</v>
      </c>
      <c r="D758" s="10"/>
      <c r="E758" s="111" t="s">
        <v>543</v>
      </c>
      <c r="F758" s="112">
        <v>2</v>
      </c>
      <c r="G758" s="68"/>
      <c r="H758" s="11">
        <v>0.08</v>
      </c>
      <c r="I758" s="71">
        <f t="shared" si="88"/>
        <v>0</v>
      </c>
      <c r="J758" s="68">
        <f t="shared" si="89"/>
        <v>0</v>
      </c>
      <c r="K758" s="68">
        <f t="shared" si="90"/>
        <v>0</v>
      </c>
      <c r="L758" s="68">
        <f t="shared" si="91"/>
        <v>0</v>
      </c>
      <c r="M758" s="6"/>
    </row>
    <row r="759" spans="1:13" ht="14.25">
      <c r="A759" s="62">
        <v>31</v>
      </c>
      <c r="B759" s="110" t="s">
        <v>381</v>
      </c>
      <c r="C759" s="10" t="s">
        <v>321</v>
      </c>
      <c r="D759" s="10"/>
      <c r="E759" s="111" t="s">
        <v>543</v>
      </c>
      <c r="F759" s="112">
        <v>2</v>
      </c>
      <c r="G759" s="68"/>
      <c r="H759" s="11">
        <v>0.08</v>
      </c>
      <c r="I759" s="71">
        <f t="shared" si="88"/>
        <v>0</v>
      </c>
      <c r="J759" s="68">
        <f t="shared" si="89"/>
        <v>0</v>
      </c>
      <c r="K759" s="68">
        <f t="shared" si="90"/>
        <v>0</v>
      </c>
      <c r="L759" s="68">
        <f t="shared" si="91"/>
        <v>0</v>
      </c>
      <c r="M759" s="6"/>
    </row>
    <row r="760" spans="1:13" ht="14.25">
      <c r="A760" s="62">
        <v>32</v>
      </c>
      <c r="B760" s="110" t="s">
        <v>382</v>
      </c>
      <c r="C760" s="10" t="s">
        <v>321</v>
      </c>
      <c r="D760" s="10"/>
      <c r="E760" s="111" t="s">
        <v>543</v>
      </c>
      <c r="F760" s="112">
        <v>2</v>
      </c>
      <c r="G760" s="68"/>
      <c r="H760" s="11">
        <v>0.08</v>
      </c>
      <c r="I760" s="71">
        <f t="shared" si="88"/>
        <v>0</v>
      </c>
      <c r="J760" s="68">
        <f t="shared" si="89"/>
        <v>0</v>
      </c>
      <c r="K760" s="68">
        <f t="shared" si="90"/>
        <v>0</v>
      </c>
      <c r="L760" s="68">
        <f t="shared" si="91"/>
        <v>0</v>
      </c>
      <c r="M760" s="6"/>
    </row>
    <row r="761" spans="1:13" ht="14.25">
      <c r="A761" s="62">
        <v>33</v>
      </c>
      <c r="B761" s="110" t="s">
        <v>383</v>
      </c>
      <c r="C761" s="10" t="s">
        <v>321</v>
      </c>
      <c r="D761" s="10"/>
      <c r="E761" s="111" t="s">
        <v>543</v>
      </c>
      <c r="F761" s="112">
        <v>2</v>
      </c>
      <c r="G761" s="68"/>
      <c r="H761" s="11">
        <v>0.08</v>
      </c>
      <c r="I761" s="71">
        <f t="shared" si="88"/>
        <v>0</v>
      </c>
      <c r="J761" s="68">
        <f t="shared" si="89"/>
        <v>0</v>
      </c>
      <c r="K761" s="68">
        <f t="shared" si="90"/>
        <v>0</v>
      </c>
      <c r="L761" s="68">
        <f t="shared" si="91"/>
        <v>0</v>
      </c>
      <c r="M761" s="6"/>
    </row>
    <row r="762" spans="1:13" ht="14.25">
      <c r="A762" s="62">
        <v>34</v>
      </c>
      <c r="B762" s="110" t="s">
        <v>384</v>
      </c>
      <c r="C762" s="10" t="s">
        <v>321</v>
      </c>
      <c r="D762" s="10"/>
      <c r="E762" s="111" t="s">
        <v>543</v>
      </c>
      <c r="F762" s="112">
        <v>2</v>
      </c>
      <c r="G762" s="68"/>
      <c r="H762" s="11">
        <v>0.08</v>
      </c>
      <c r="I762" s="71">
        <f t="shared" si="88"/>
        <v>0</v>
      </c>
      <c r="J762" s="68">
        <f t="shared" si="89"/>
        <v>0</v>
      </c>
      <c r="K762" s="68">
        <f t="shared" si="90"/>
        <v>0</v>
      </c>
      <c r="L762" s="68">
        <f t="shared" si="91"/>
        <v>0</v>
      </c>
      <c r="M762" s="6"/>
    </row>
    <row r="763" spans="1:13" ht="14.25">
      <c r="A763" s="62">
        <v>35</v>
      </c>
      <c r="B763" s="110" t="s">
        <v>385</v>
      </c>
      <c r="C763" s="10" t="s">
        <v>321</v>
      </c>
      <c r="D763" s="10"/>
      <c r="E763" s="111" t="s">
        <v>543</v>
      </c>
      <c r="F763" s="112">
        <v>2</v>
      </c>
      <c r="G763" s="68"/>
      <c r="H763" s="11">
        <v>0.08</v>
      </c>
      <c r="I763" s="71">
        <f t="shared" si="88"/>
        <v>0</v>
      </c>
      <c r="J763" s="68">
        <f t="shared" si="89"/>
        <v>0</v>
      </c>
      <c r="K763" s="68">
        <f t="shared" si="90"/>
        <v>0</v>
      </c>
      <c r="L763" s="68">
        <f t="shared" si="91"/>
        <v>0</v>
      </c>
      <c r="M763" s="6"/>
    </row>
    <row r="764" spans="1:13" ht="14.25">
      <c r="A764" s="62">
        <v>36</v>
      </c>
      <c r="B764" s="110" t="s">
        <v>386</v>
      </c>
      <c r="C764" s="10" t="s">
        <v>321</v>
      </c>
      <c r="D764" s="10"/>
      <c r="E764" s="111" t="s">
        <v>543</v>
      </c>
      <c r="F764" s="112">
        <v>2</v>
      </c>
      <c r="G764" s="68"/>
      <c r="H764" s="11">
        <v>0.08</v>
      </c>
      <c r="I764" s="71">
        <f t="shared" si="88"/>
        <v>0</v>
      </c>
      <c r="J764" s="68">
        <f t="shared" si="89"/>
        <v>0</v>
      </c>
      <c r="K764" s="68">
        <f t="shared" si="90"/>
        <v>0</v>
      </c>
      <c r="L764" s="68">
        <f t="shared" si="91"/>
        <v>0</v>
      </c>
      <c r="M764" s="6"/>
    </row>
    <row r="765" spans="1:13" ht="14.25">
      <c r="A765" s="62">
        <v>37</v>
      </c>
      <c r="B765" s="110" t="s">
        <v>387</v>
      </c>
      <c r="C765" s="10" t="s">
        <v>321</v>
      </c>
      <c r="D765" s="10"/>
      <c r="E765" s="111" t="s">
        <v>543</v>
      </c>
      <c r="F765" s="112">
        <v>2</v>
      </c>
      <c r="G765" s="68"/>
      <c r="H765" s="11">
        <v>0.08</v>
      </c>
      <c r="I765" s="71">
        <f t="shared" si="88"/>
        <v>0</v>
      </c>
      <c r="J765" s="68">
        <f t="shared" si="89"/>
        <v>0</v>
      </c>
      <c r="K765" s="68">
        <f t="shared" si="90"/>
        <v>0</v>
      </c>
      <c r="L765" s="68">
        <f t="shared" si="91"/>
        <v>0</v>
      </c>
      <c r="M765" s="6"/>
    </row>
    <row r="766" spans="1:13" ht="14.25">
      <c r="A766" s="62">
        <v>38</v>
      </c>
      <c r="B766" s="110" t="s">
        <v>388</v>
      </c>
      <c r="C766" s="10" t="s">
        <v>321</v>
      </c>
      <c r="D766" s="10"/>
      <c r="E766" s="111" t="s">
        <v>543</v>
      </c>
      <c r="F766" s="112">
        <v>2</v>
      </c>
      <c r="G766" s="68"/>
      <c r="H766" s="11">
        <v>0.08</v>
      </c>
      <c r="I766" s="71">
        <f t="shared" si="88"/>
        <v>0</v>
      </c>
      <c r="J766" s="68">
        <f t="shared" si="89"/>
        <v>0</v>
      </c>
      <c r="K766" s="68">
        <f t="shared" si="90"/>
        <v>0</v>
      </c>
      <c r="L766" s="68">
        <f t="shared" si="91"/>
        <v>0</v>
      </c>
      <c r="M766" s="6"/>
    </row>
    <row r="767" spans="1:13" ht="14.25">
      <c r="A767" s="62">
        <v>39</v>
      </c>
      <c r="B767" s="110" t="s">
        <v>389</v>
      </c>
      <c r="C767" s="10" t="s">
        <v>321</v>
      </c>
      <c r="D767" s="10"/>
      <c r="E767" s="111" t="s">
        <v>543</v>
      </c>
      <c r="F767" s="112">
        <v>2</v>
      </c>
      <c r="G767" s="68"/>
      <c r="H767" s="11">
        <v>0.08</v>
      </c>
      <c r="I767" s="71">
        <f t="shared" si="88"/>
        <v>0</v>
      </c>
      <c r="J767" s="68">
        <f t="shared" si="89"/>
        <v>0</v>
      </c>
      <c r="K767" s="68">
        <f t="shared" si="90"/>
        <v>0</v>
      </c>
      <c r="L767" s="68">
        <f t="shared" si="91"/>
        <v>0</v>
      </c>
      <c r="M767" s="6"/>
    </row>
    <row r="768" spans="1:13" ht="14.25">
      <c r="A768" s="62">
        <v>40</v>
      </c>
      <c r="B768" s="110" t="s">
        <v>390</v>
      </c>
      <c r="C768" s="10" t="s">
        <v>321</v>
      </c>
      <c r="D768" s="10"/>
      <c r="E768" s="111" t="s">
        <v>543</v>
      </c>
      <c r="F768" s="112">
        <v>2</v>
      </c>
      <c r="G768" s="68"/>
      <c r="H768" s="11">
        <v>0.08</v>
      </c>
      <c r="I768" s="71">
        <f t="shared" si="88"/>
        <v>0</v>
      </c>
      <c r="J768" s="68">
        <f t="shared" si="89"/>
        <v>0</v>
      </c>
      <c r="K768" s="68">
        <f t="shared" si="90"/>
        <v>0</v>
      </c>
      <c r="L768" s="68">
        <f t="shared" si="91"/>
        <v>0</v>
      </c>
      <c r="M768" s="6"/>
    </row>
    <row r="769" spans="1:13" ht="14.25">
      <c r="A769" s="62">
        <v>41</v>
      </c>
      <c r="B769" s="110" t="s">
        <v>391</v>
      </c>
      <c r="C769" s="10" t="s">
        <v>321</v>
      </c>
      <c r="D769" s="10"/>
      <c r="E769" s="111" t="s">
        <v>543</v>
      </c>
      <c r="F769" s="112">
        <v>2</v>
      </c>
      <c r="G769" s="68"/>
      <c r="H769" s="11">
        <v>0.08</v>
      </c>
      <c r="I769" s="71">
        <f t="shared" si="88"/>
        <v>0</v>
      </c>
      <c r="J769" s="68">
        <f t="shared" si="89"/>
        <v>0</v>
      </c>
      <c r="K769" s="68">
        <f t="shared" si="90"/>
        <v>0</v>
      </c>
      <c r="L769" s="68">
        <f t="shared" si="91"/>
        <v>0</v>
      </c>
      <c r="M769" s="6"/>
    </row>
    <row r="770" spans="1:13" ht="14.25">
      <c r="A770" s="62">
        <v>42</v>
      </c>
      <c r="B770" s="110" t="s">
        <v>392</v>
      </c>
      <c r="C770" s="10" t="s">
        <v>321</v>
      </c>
      <c r="D770" s="10"/>
      <c r="E770" s="111" t="s">
        <v>543</v>
      </c>
      <c r="F770" s="112">
        <v>2</v>
      </c>
      <c r="G770" s="68"/>
      <c r="H770" s="11">
        <v>0.08</v>
      </c>
      <c r="I770" s="71">
        <f t="shared" si="88"/>
        <v>0</v>
      </c>
      <c r="J770" s="68">
        <f t="shared" si="89"/>
        <v>0</v>
      </c>
      <c r="K770" s="68">
        <f t="shared" si="90"/>
        <v>0</v>
      </c>
      <c r="L770" s="68">
        <f t="shared" si="91"/>
        <v>0</v>
      </c>
      <c r="M770" s="6"/>
    </row>
    <row r="771" spans="1:13" ht="14.25">
      <c r="A771" s="126">
        <v>43</v>
      </c>
      <c r="B771" s="127" t="s">
        <v>393</v>
      </c>
      <c r="C771" s="10" t="s">
        <v>321</v>
      </c>
      <c r="D771" s="142"/>
      <c r="E771" s="128" t="s">
        <v>543</v>
      </c>
      <c r="F771" s="129">
        <v>2</v>
      </c>
      <c r="G771" s="77"/>
      <c r="H771" s="17">
        <v>0.08</v>
      </c>
      <c r="I771" s="76">
        <f t="shared" si="88"/>
        <v>0</v>
      </c>
      <c r="J771" s="77">
        <f t="shared" si="89"/>
        <v>0</v>
      </c>
      <c r="K771" s="77">
        <f t="shared" si="90"/>
        <v>0</v>
      </c>
      <c r="L771" s="77">
        <f t="shared" si="91"/>
        <v>0</v>
      </c>
      <c r="M771" s="6"/>
    </row>
    <row r="772" spans="1:13" ht="14.25">
      <c r="A772" s="62">
        <v>44</v>
      </c>
      <c r="B772" s="110" t="s">
        <v>320</v>
      </c>
      <c r="C772" s="10" t="s">
        <v>321</v>
      </c>
      <c r="D772" s="10"/>
      <c r="E772" s="111" t="s">
        <v>543</v>
      </c>
      <c r="F772" s="112">
        <v>2</v>
      </c>
      <c r="G772" s="68"/>
      <c r="H772" s="11">
        <v>0.08</v>
      </c>
      <c r="I772" s="68">
        <f t="shared" si="88"/>
        <v>0</v>
      </c>
      <c r="J772" s="68">
        <f t="shared" si="89"/>
        <v>0</v>
      </c>
      <c r="K772" s="68">
        <f t="shared" si="90"/>
        <v>0</v>
      </c>
      <c r="L772" s="68">
        <f t="shared" si="91"/>
        <v>0</v>
      </c>
      <c r="M772" s="6"/>
    </row>
    <row r="773" spans="7:12" ht="14.25">
      <c r="G773" s="75" t="s">
        <v>344</v>
      </c>
      <c r="J773" s="78">
        <f>SUM(J729:J772)</f>
        <v>0</v>
      </c>
      <c r="K773" s="78">
        <f>SUM(K729:K772)</f>
        <v>0</v>
      </c>
      <c r="L773" s="78">
        <f>SUM(L729:L772)</f>
        <v>0</v>
      </c>
    </row>
    <row r="774" spans="7:12" ht="14.25">
      <c r="G774" s="75"/>
      <c r="J774" s="75"/>
      <c r="K774" s="75"/>
      <c r="L774" s="75"/>
    </row>
    <row r="776" spans="2:12" ht="14.25">
      <c r="B776" s="2" t="s">
        <v>306</v>
      </c>
      <c r="G776" s="124" t="s">
        <v>345</v>
      </c>
      <c r="H776" s="125"/>
      <c r="I776" s="124"/>
      <c r="J776" s="124">
        <f>J773+J725+J719+J705+J692+J665+J650+J640+J605+J589+J565+J474+J442+J396+J315+J297+J290+J271+J249+J236+J174+J159+J135+J116+J82+J67+J30</f>
        <v>2106</v>
      </c>
      <c r="K776" s="124">
        <f>K773+K725+K719+K705+K692+K665+K650+K640+K605+K589+K565+K474+K442+K396+K315+K297+K290+K271+K249+K236+K174+K159+K135+K116+K82+K67+K30</f>
        <v>168.48</v>
      </c>
      <c r="L776" s="124">
        <f>L773+L725+L719+L705+L692+L665+L650+L640+L605+L589+L565+L474+L442+L396+L315+L297+L290+L271+L249+L236+L174+L159+L135+L116+L82+L67+L30</f>
        <v>2274.48</v>
      </c>
    </row>
    <row r="777" spans="7:12" ht="14.25">
      <c r="G777" s="124" t="s">
        <v>346</v>
      </c>
      <c r="H777" s="125"/>
      <c r="I777" s="124"/>
      <c r="J777" s="124">
        <f>J776/4.0196</f>
        <v>523.9327296248383</v>
      </c>
      <c r="K777" s="124">
        <f>K776/4.0196</f>
        <v>41.91461836998707</v>
      </c>
      <c r="L777" s="124">
        <f>L776/4.0196</f>
        <v>565.8473479948254</v>
      </c>
    </row>
    <row r="862" ht="14.25" customHeight="1"/>
  </sheetData>
  <mergeCells count="11">
    <mergeCell ref="A255:L255"/>
    <mergeCell ref="A256:L256"/>
    <mergeCell ref="A257:L257"/>
    <mergeCell ref="A251:L251"/>
    <mergeCell ref="A252:L252"/>
    <mergeCell ref="A253:L253"/>
    <mergeCell ref="A254:L254"/>
    <mergeCell ref="A258:L258"/>
    <mergeCell ref="A259:L259"/>
    <mergeCell ref="A260:L260"/>
    <mergeCell ref="B400:F401"/>
  </mergeCells>
  <printOptions/>
  <pageMargins left="0.75" right="0.45" top="1" bottom="1" header="0.5" footer="0.5"/>
  <pageSetup horizontalDpi="600" verticalDpi="600" orientation="landscape" paperSize="9" scale="60" r:id="rId1"/>
  <rowBreaks count="11" manualBreakCount="11">
    <brk id="57" max="10" man="1"/>
    <brk id="120" max="10" man="1"/>
    <brk id="176" max="10" man="1"/>
    <brk id="237" max="10" man="1"/>
    <brk id="262" max="10" man="1"/>
    <brk id="320" max="10" man="1"/>
    <brk id="401" max="10" man="1"/>
    <brk id="478" max="10" man="1"/>
    <brk id="578" max="10" man="1"/>
    <brk id="614" max="10" man="1"/>
    <brk id="700" max="10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2012-03-08T08:01:38Z</cp:lastPrinted>
  <dcterms:created xsi:type="dcterms:W3CDTF">2011-01-17T07:58:23Z</dcterms:created>
  <dcterms:modified xsi:type="dcterms:W3CDTF">2012-03-20T08:42:53Z</dcterms:modified>
  <cp:category/>
  <cp:version/>
  <cp:contentType/>
  <cp:contentStatus/>
</cp:coreProperties>
</file>