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2120" activeTab="0"/>
  </bookViews>
  <sheets>
    <sheet name="Pakiet1" sheetId="1" r:id="rId1"/>
    <sheet name="Pakiet2" sheetId="2" r:id="rId2"/>
    <sheet name="Pakiet3 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</sheets>
  <definedNames>
    <definedName name="_xlnm.Print_Area" localSheetId="0">'Pakiet1'!$A$1:$O$26</definedName>
    <definedName name="_xlnm.Print_Area" localSheetId="1">'Pakiet2'!$A$1:$O$10</definedName>
    <definedName name="_xlnm.Print_Area" localSheetId="3">'Pakiet4'!$A$1:$O$10</definedName>
    <definedName name="_xlnm.Print_Area" localSheetId="4">'Pakiet5'!$A$1:$O$33</definedName>
    <definedName name="_xlnm.Print_Area" localSheetId="5">'Pakiet6'!$A$1:$O$51</definedName>
    <definedName name="_xlnm.Print_Area" localSheetId="6">'Pakiet7'!$A$1:$O$16</definedName>
    <definedName name="_xlnm.Print_Area" localSheetId="7">'Pakiet8'!$A$1:$P$17</definedName>
  </definedNames>
  <calcPr fullCalcOnLoad="1"/>
</workbook>
</file>

<file path=xl/sharedStrings.xml><?xml version="1.0" encoding="utf-8"?>
<sst xmlns="http://schemas.openxmlformats.org/spreadsheetml/2006/main" count="558" uniqueCount="119">
  <si>
    <t>Lp.</t>
  </si>
  <si>
    <t>Nazwa przedmiotu</t>
  </si>
  <si>
    <t>Cena jednostkowa netto</t>
  </si>
  <si>
    <t xml:space="preserve">Kraj pochodzenia produktu </t>
  </si>
  <si>
    <t>1.</t>
  </si>
  <si>
    <t>5/0</t>
  </si>
  <si>
    <t>2.</t>
  </si>
  <si>
    <t>4/0</t>
  </si>
  <si>
    <t>3.</t>
  </si>
  <si>
    <t>3/0</t>
  </si>
  <si>
    <t>4.</t>
  </si>
  <si>
    <t>2/0</t>
  </si>
  <si>
    <t>Grubość nici</t>
  </si>
  <si>
    <t>Kod</t>
  </si>
  <si>
    <t>Razem</t>
  </si>
  <si>
    <t>odwrotnie tnąca</t>
  </si>
  <si>
    <t>4-0</t>
  </si>
  <si>
    <t>3/8 koła</t>
  </si>
  <si>
    <t>1/2 koła</t>
  </si>
  <si>
    <t xml:space="preserve">kosmetyczna odwrotnie tnąca </t>
  </si>
  <si>
    <t>prosta</t>
  </si>
  <si>
    <t>okrągła</t>
  </si>
  <si>
    <t>okrągła gruba</t>
  </si>
  <si>
    <t>okrągła cienka</t>
  </si>
  <si>
    <t>3x45</t>
  </si>
  <si>
    <t>12x75</t>
  </si>
  <si>
    <t>3x75</t>
  </si>
  <si>
    <t xml:space="preserve">okrągła  </t>
  </si>
  <si>
    <t>2x150</t>
  </si>
  <si>
    <t>12x45</t>
  </si>
  <si>
    <t>6x60</t>
  </si>
  <si>
    <t>kosmetyczna odwrotnie tnąca</t>
  </si>
  <si>
    <t>Dł. Igły w mm</t>
  </si>
  <si>
    <t>Długość nici w cm</t>
  </si>
  <si>
    <t>Rodzaj igły</t>
  </si>
  <si>
    <t>Krzywizna igły</t>
  </si>
  <si>
    <t xml:space="preserve">Pakiet Nr 4 Szew syntetyczny wchłanialny jednowłóknowy z  poliglikonatu, okres podtrzymania tkankowego 42 dni, okres wchłaniania do 180 dni, </t>
  </si>
  <si>
    <t>6-0</t>
  </si>
  <si>
    <t>Pakiet Nr 6
Szwy wchłanialne, syntetyczne, plecione, powlekane, okres podtrzymania tkankowego 21 dni, całkowitego wchłonięcia masy szwu 56-70 dni / powleczenie – mieszanka kopolimeru kaprolaktonu / glikolidu i laktydu stearylowo-wapniowego/</t>
  </si>
  <si>
    <t>typ narta</t>
  </si>
  <si>
    <t>okrągła utwardzona</t>
  </si>
  <si>
    <t>Wartość netto (poz.10x4)</t>
  </si>
  <si>
    <t>Pakiet 2 Nić jednowłóknowa ,  okres podtrzymywania tkanek 21-28 dni (min 40% w 21 dniu). , okres całkowitego wchłonięcia pomiędzy 90-110 dniem / wykonana z glikolidu (60%), trójmetylenu węgla (26 -30%), dioksanonu (10-14%)/</t>
  </si>
  <si>
    <t>okrągła czarna</t>
  </si>
  <si>
    <t>2x 3/8 koła</t>
  </si>
  <si>
    <t>90*</t>
  </si>
  <si>
    <t>75*</t>
  </si>
  <si>
    <t>RAZEM</t>
  </si>
  <si>
    <t xml:space="preserve">6-0 </t>
  </si>
  <si>
    <t xml:space="preserve">7-0 </t>
  </si>
  <si>
    <t>2x3/8 koła</t>
  </si>
  <si>
    <t>3/8 koła podw,</t>
  </si>
  <si>
    <t>lp</t>
  </si>
  <si>
    <t>Nazwa</t>
  </si>
  <si>
    <t>Długość nici (cm)+/- 10%</t>
  </si>
  <si>
    <t>Rozmiar</t>
  </si>
  <si>
    <t>Igła podwójna</t>
  </si>
  <si>
    <t>VAT %</t>
  </si>
  <si>
    <t>Wartość VAT</t>
  </si>
  <si>
    <t>Wartość brutto</t>
  </si>
  <si>
    <t>długość(mm)</t>
  </si>
  <si>
    <t>Krzywizna</t>
  </si>
  <si>
    <t>rodzaj/przekrój</t>
  </si>
  <si>
    <t>10/0</t>
  </si>
  <si>
    <t>szpatuła</t>
  </si>
  <si>
    <t>9/0</t>
  </si>
  <si>
    <t>7/0</t>
  </si>
  <si>
    <t>6/0</t>
  </si>
  <si>
    <t>1/4 koła</t>
  </si>
  <si>
    <t>Wartość brutto (poz.12+13)</t>
  </si>
  <si>
    <t>5.</t>
  </si>
  <si>
    <t>6.</t>
  </si>
  <si>
    <t>7.</t>
  </si>
  <si>
    <t>8.</t>
  </si>
  <si>
    <t>9.</t>
  </si>
  <si>
    <t>10.</t>
  </si>
  <si>
    <t>3-0</t>
  </si>
  <si>
    <t xml:space="preserve">Pakiet 3 Szew niewchłanialny, syntetyczny, jednowłóknowy, polipropylenowy  z dodatkiem polietylenu </t>
  </si>
  <si>
    <t>11.</t>
  </si>
  <si>
    <t>12.</t>
  </si>
  <si>
    <t>13.</t>
  </si>
  <si>
    <t>Cena jednostkowa netto+10%</t>
  </si>
  <si>
    <t>14.</t>
  </si>
  <si>
    <t>Pakiet Nr 5 Nić naturalna jedwabna, powlekana silikonem lub woskiem, pleciona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</si>
  <si>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</si>
  <si>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</si>
  <si>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</si>
  <si>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</si>
  <si>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</si>
  <si>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</si>
  <si>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</si>
  <si>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</si>
  <si>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</si>
  <si>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</si>
  <si>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</si>
  <si>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</si>
  <si>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</si>
  <si>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</si>
  <si>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</si>
  <si>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</si>
  <si>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</si>
  <si>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</si>
  <si>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</si>
  <si>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</si>
  <si>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</si>
  <si>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</si>
  <si>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</si>
  <si>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</si>
  <si>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</si>
  <si>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</si>
  <si>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</si>
  <si>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</si>
  <si>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Pakiet nr 7
Szwy wchłanialne, syntetyczne, jednowłóknowe, okres podtrzymania tkankowego 10 dni (30% wytrzymałości w 10 dniu), okres wchłonięcia do 56 dni, pozycje z * przy długości -szew niebarwiony</t>
  </si>
  <si>
    <t>Ilość</t>
  </si>
  <si>
    <t xml:space="preserve">Ilość saszetek na rok </t>
  </si>
  <si>
    <t>Pakiet 1 Szew niewchłanialny, syntetyczny, jednowłóknowy, nylonowy /poliamidowy/ poz 1-11; Szew niewchłanialny, syntetyczny, jednowłóknowy, polibutestrowy o elastyczności 10% poz 12-19</t>
  </si>
  <si>
    <t>P/09/03/2010/NICI</t>
  </si>
  <si>
    <t>Załącznik nr 3 do SIWZ</t>
  </si>
  <si>
    <t xml:space="preserve">Pakiet nr 8 Okulistyczny       
poz. 1-2  Szew niewchłanialny, syntetyczny, jednowłóknowy, nylonowy /poliamidowy/
poz. 3-6 Szew naturalny niewchłanialny jedwabny, powlekany woskiem i silikonem, pleciony  
poz. 7 Szwy wchłanialne, syntetyczne, plecione, powlekane, okres podtrzymania tkankowego 21 dni,okres całkowitego wchłonięcia masy szwu 56-70 dni / powleczenie – mieszanka kopolimeru kaprolaktonu / glikolidu i laktydu stearylowo-wapniowego"                                                                                                                                                                                                        poz. 8 Szew niewchłanialny, monofilamentowy, polipropylenowy,biały
poz. 9 Szew poliestrowy, powlekany silikonem       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</si>
</sst>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55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2" fontId="23" fillId="0" borderId="0" xfId="0" applyNumberFormat="1" applyFont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3" xfId="0" applyFont="1" applyBorder="1" applyAlignment="1">
      <alignment wrapText="1"/>
    </xf>
    <xf numFmtId="0" fontId="28" fillId="0" borderId="0" xfId="55" applyFont="1">
      <alignment/>
      <protection/>
    </xf>
    <xf numFmtId="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2" fillId="0" borderId="14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46" applyFont="1" applyFill="1" applyBorder="1" applyAlignment="1" quotePrefix="1">
      <alignment horizontal="center" vertical="center" wrapText="1" shrinkToFit="1"/>
    </xf>
    <xf numFmtId="0" fontId="1" fillId="0" borderId="10" xfId="46" applyFont="1" applyFill="1" applyBorder="1" applyAlignment="1">
      <alignment horizontal="center" vertical="center" wrapText="1" shrinkToFit="1"/>
    </xf>
    <xf numFmtId="16" fontId="1" fillId="0" borderId="10" xfId="0" applyNumberFormat="1" applyFont="1" applyFill="1" applyBorder="1" applyAlignment="1">
      <alignment horizontal="center" vertical="center" wrapText="1" shrinkToFit="1"/>
    </xf>
    <xf numFmtId="43" fontId="1" fillId="0" borderId="10" xfId="43" applyFont="1" applyFill="1" applyBorder="1" applyAlignment="1">
      <alignment horizontal="center" vertical="center" wrapText="1" shrinkToFit="1"/>
    </xf>
    <xf numFmtId="10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5" xfId="46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3" fontId="1" fillId="0" borderId="15" xfId="43" applyFont="1" applyFill="1" applyBorder="1" applyAlignment="1">
      <alignment horizontal="center" vertical="center" wrapText="1" shrinkToFit="1"/>
    </xf>
    <xf numFmtId="10" fontId="1" fillId="0" borderId="15" xfId="0" applyNumberFormat="1" applyFont="1" applyFill="1" applyBorder="1" applyAlignment="1">
      <alignment horizontal="center" vertical="center" wrapText="1" shrinkToFit="1"/>
    </xf>
    <xf numFmtId="2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25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46" applyFont="1" applyFill="1" applyBorder="1" applyAlignment="1" quotePrefix="1">
      <alignment horizontal="center" vertical="center" wrapText="1" shrinkToFit="1"/>
    </xf>
    <xf numFmtId="0" fontId="1" fillId="0" borderId="11" xfId="46" applyFont="1" applyFill="1" applyBorder="1" applyAlignment="1">
      <alignment horizontal="center" vertical="center" wrapText="1" shrinkToFit="1"/>
    </xf>
    <xf numFmtId="16" fontId="1" fillId="0" borderId="11" xfId="0" applyNumberFormat="1" applyFont="1" applyFill="1" applyBorder="1" applyAlignment="1">
      <alignment horizontal="center" vertical="center" wrapText="1" shrinkToFit="1"/>
    </xf>
    <xf numFmtId="43" fontId="1" fillId="0" borderId="11" xfId="43" applyFont="1" applyFill="1" applyBorder="1" applyAlignment="1">
      <alignment horizontal="center" vertical="center" wrapText="1" shrinkToFit="1"/>
    </xf>
    <xf numFmtId="10" fontId="1" fillId="0" borderId="11" xfId="0" applyNumberFormat="1" applyFont="1" applyFill="1" applyBorder="1" applyAlignment="1">
      <alignment horizontal="center" vertical="center" wrapText="1" shrinkToFit="1"/>
    </xf>
    <xf numFmtId="2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 quotePrefix="1">
      <alignment horizontal="center" vertical="center" wrapText="1" shrinkToFit="1"/>
    </xf>
    <xf numFmtId="16" fontId="1" fillId="0" borderId="10" xfId="0" applyNumberFormat="1" applyFont="1" applyBorder="1" applyAlignment="1">
      <alignment horizontal="center" vertical="center" wrapText="1" shrinkToFit="1"/>
    </xf>
    <xf numFmtId="43" fontId="1" fillId="0" borderId="10" xfId="43" applyFont="1" applyBorder="1" applyAlignment="1">
      <alignment horizontal="center" vertical="center" wrapText="1" shrinkToFit="1"/>
    </xf>
    <xf numFmtId="10" fontId="1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2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5" borderId="10" xfId="46" applyFont="1" applyFill="1" applyBorder="1" applyAlignment="1">
      <alignment horizontal="center" vertical="center" wrapText="1"/>
    </xf>
    <xf numFmtId="43" fontId="1" fillId="0" borderId="10" xfId="43" applyFont="1" applyBorder="1" applyAlignment="1">
      <alignment horizontal="center" vertical="center" wrapText="1" shrinkToFit="1"/>
    </xf>
    <xf numFmtId="10" fontId="1" fillId="0" borderId="10" xfId="0" applyNumberFormat="1" applyFont="1" applyBorder="1" applyAlignment="1">
      <alignment horizontal="center" vertical="center" wrapText="1" shrinkToFit="1"/>
    </xf>
    <xf numFmtId="2" fontId="31" fillId="0" borderId="10" xfId="55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 shrinkToFit="1"/>
    </xf>
    <xf numFmtId="0" fontId="1" fillId="25" borderId="10" xfId="46" applyFont="1" applyFill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5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/>
      <protection/>
    </xf>
    <xf numFmtId="49" fontId="1" fillId="0" borderId="10" xfId="55" applyNumberFormat="1" applyFont="1" applyBorder="1" applyAlignment="1">
      <alignment horizontal="center"/>
      <protection/>
    </xf>
    <xf numFmtId="43" fontId="1" fillId="0" borderId="10" xfId="42" applyFont="1" applyBorder="1" applyAlignment="1">
      <alignment horizontal="center"/>
    </xf>
    <xf numFmtId="2" fontId="1" fillId="0" borderId="10" xfId="55" applyNumberFormat="1" applyFont="1" applyBorder="1" applyAlignment="1">
      <alignment horizontal="center"/>
      <protection/>
    </xf>
    <xf numFmtId="2" fontId="32" fillId="0" borderId="10" xfId="55" applyNumberFormat="1" applyFont="1" applyBorder="1" applyAlignment="1">
      <alignment horizontal="center" vertical="top" wrapText="1"/>
      <protection/>
    </xf>
    <xf numFmtId="0" fontId="1" fillId="0" borderId="10" xfId="55" applyFont="1" applyBorder="1" applyAlignment="1" quotePrefix="1">
      <alignment horizontal="center"/>
      <protection/>
    </xf>
    <xf numFmtId="16" fontId="1" fillId="0" borderId="10" xfId="55" applyNumberFormat="1" applyFont="1" applyBorder="1" applyAlignment="1">
      <alignment horizontal="center"/>
      <protection/>
    </xf>
    <xf numFmtId="0" fontId="33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/>
      <protection/>
    </xf>
    <xf numFmtId="49" fontId="1" fillId="0" borderId="10" xfId="55" applyNumberFormat="1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25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>
      <alignment/>
      <protection/>
    </xf>
    <xf numFmtId="0" fontId="27" fillId="0" borderId="10" xfId="55" applyFont="1" applyBorder="1" applyAlignment="1">
      <alignment horizontal="center" vertical="top" wrapText="1"/>
      <protection/>
    </xf>
    <xf numFmtId="0" fontId="32" fillId="0" borderId="10" xfId="55" applyFont="1" applyBorder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1" fillId="25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 quotePrefix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 shrinkToFit="1"/>
    </xf>
    <xf numFmtId="10" fontId="1" fillId="0" borderId="10" xfId="0" applyNumberFormat="1" applyFont="1" applyFill="1" applyBorder="1" applyAlignment="1">
      <alignment horizontal="center" vertical="center" wrapText="1" shrinkToFit="1"/>
    </xf>
    <xf numFmtId="2" fontId="31" fillId="0" borderId="10" xfId="55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vertical="top" wrapText="1"/>
    </xf>
    <xf numFmtId="0" fontId="1" fillId="25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25" borderId="10" xfId="46" applyFont="1" applyFill="1" applyBorder="1" applyAlignment="1" quotePrefix="1">
      <alignment horizontal="center" vertical="center" wrapText="1"/>
    </xf>
    <xf numFmtId="0" fontId="1" fillId="25" borderId="10" xfId="0" applyFont="1" applyFill="1" applyBorder="1" applyAlignment="1" quotePrefix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25" borderId="10" xfId="46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/>
    </xf>
    <xf numFmtId="44" fontId="1" fillId="0" borderId="10" xfId="62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2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4" fontId="34" fillId="0" borderId="10" xfId="62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22" fillId="0" borderId="19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center"/>
    </xf>
    <xf numFmtId="9" fontId="23" fillId="0" borderId="10" xfId="59" applyFont="1" applyBorder="1" applyAlignment="1">
      <alignment horizontal="center"/>
    </xf>
    <xf numFmtId="2" fontId="3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34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 quotePrefix="1">
      <alignment horizontal="center" vertical="center"/>
    </xf>
    <xf numFmtId="0" fontId="23" fillId="0" borderId="10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 shrinkToFit="1"/>
    </xf>
    <xf numFmtId="2" fontId="32" fillId="0" borderId="11" xfId="55" applyNumberFormat="1" applyFont="1" applyBorder="1" applyAlignment="1">
      <alignment horizontal="center" vertical="top" wrapText="1"/>
      <protection/>
    </xf>
    <xf numFmtId="0" fontId="30" fillId="0" borderId="11" xfId="0" applyFont="1" applyBorder="1" applyAlignment="1">
      <alignment horizontal="center" vertical="center" wrapText="1" shrinkToFit="1"/>
    </xf>
    <xf numFmtId="0" fontId="1" fillId="24" borderId="0" xfId="0" applyFont="1" applyFill="1" applyBorder="1" applyAlignment="1">
      <alignment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te" xfId="56"/>
    <cellStyle name="Followed Hyperlink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11.00390625" style="0" bestFit="1" customWidth="1"/>
    <col min="4" max="4" width="5.7109375" style="0" customWidth="1"/>
    <col min="5" max="5" width="7.8515625" style="0" bestFit="1" customWidth="1"/>
    <col min="6" max="6" width="8.140625" style="0" bestFit="1" customWidth="1"/>
    <col min="7" max="7" width="9.28125" style="0" customWidth="1"/>
    <col min="8" max="8" width="9.28125" style="0" bestFit="1" customWidth="1"/>
    <col min="9" max="9" width="13.57421875" style="5" bestFit="1" customWidth="1"/>
    <col min="10" max="10" width="11.421875" style="0" customWidth="1"/>
    <col min="11" max="11" width="8.421875" style="0" bestFit="1" customWidth="1"/>
    <col min="12" max="12" width="10.421875" style="0" customWidth="1"/>
    <col min="13" max="13" width="8.00390625" style="0" bestFit="1" customWidth="1"/>
    <col min="14" max="14" width="10.421875" style="0" bestFit="1" customWidth="1"/>
    <col min="15" max="15" width="11.28125" style="0" bestFit="1" customWidth="1"/>
    <col min="17" max="17" width="4.421875" style="7" customWidth="1"/>
    <col min="21" max="21" width="9.28125" style="0" bestFit="1" customWidth="1"/>
    <col min="22" max="23" width="10.57421875" style="0" bestFit="1" customWidth="1"/>
  </cols>
  <sheetData>
    <row r="1" ht="15.75">
      <c r="B1" s="47" t="s">
        <v>116</v>
      </c>
    </row>
    <row r="3" ht="13.5" thickBot="1">
      <c r="B3" s="20" t="s">
        <v>117</v>
      </c>
    </row>
    <row r="4" spans="1:17" ht="27.75" customHeight="1" thickBot="1">
      <c r="A4" s="186" t="s">
        <v>115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"/>
      <c r="Q4"/>
    </row>
    <row r="5" spans="1:17" ht="33.75">
      <c r="A5" s="49" t="s">
        <v>0</v>
      </c>
      <c r="B5" s="49" t="s">
        <v>1</v>
      </c>
      <c r="C5" s="49" t="s">
        <v>13</v>
      </c>
      <c r="D5" s="49" t="s">
        <v>113</v>
      </c>
      <c r="E5" s="49" t="s">
        <v>12</v>
      </c>
      <c r="F5" s="49" t="s">
        <v>33</v>
      </c>
      <c r="G5" s="49" t="s">
        <v>32</v>
      </c>
      <c r="H5" s="50" t="s">
        <v>35</v>
      </c>
      <c r="I5" s="49" t="s">
        <v>34</v>
      </c>
      <c r="J5" s="49" t="s">
        <v>2</v>
      </c>
      <c r="K5" s="49" t="s">
        <v>57</v>
      </c>
      <c r="L5" s="49" t="s">
        <v>41</v>
      </c>
      <c r="M5" s="49" t="s">
        <v>58</v>
      </c>
      <c r="N5" s="49" t="s">
        <v>69</v>
      </c>
      <c r="O5" s="49" t="s">
        <v>3</v>
      </c>
      <c r="P5" s="1"/>
      <c r="Q5"/>
    </row>
    <row r="6" spans="1:17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1"/>
      <c r="Q6"/>
    </row>
    <row r="7" spans="1:16" s="41" customFormat="1" ht="12.75">
      <c r="A7" s="51" t="s">
        <v>4</v>
      </c>
      <c r="B7" s="52"/>
      <c r="C7" s="53"/>
      <c r="D7" s="54">
        <f>864+36+36</f>
        <v>936</v>
      </c>
      <c r="E7" s="52" t="s">
        <v>5</v>
      </c>
      <c r="F7" s="52">
        <v>45</v>
      </c>
      <c r="G7" s="52">
        <v>11</v>
      </c>
      <c r="H7" s="55" t="s">
        <v>17</v>
      </c>
      <c r="I7" s="52" t="s">
        <v>15</v>
      </c>
      <c r="J7" s="56"/>
      <c r="K7" s="57"/>
      <c r="L7" s="58"/>
      <c r="M7" s="58"/>
      <c r="N7" s="58"/>
      <c r="O7" s="52"/>
      <c r="P7" s="40"/>
    </row>
    <row r="8" spans="1:16" s="1" customFormat="1" ht="12.75">
      <c r="A8" s="51" t="s">
        <v>6</v>
      </c>
      <c r="B8" s="52"/>
      <c r="C8" s="54"/>
      <c r="D8" s="54">
        <v>864</v>
      </c>
      <c r="E8" s="52" t="s">
        <v>16</v>
      </c>
      <c r="F8" s="52">
        <v>75</v>
      </c>
      <c r="G8" s="52">
        <v>16</v>
      </c>
      <c r="H8" s="52" t="s">
        <v>17</v>
      </c>
      <c r="I8" s="52" t="s">
        <v>15</v>
      </c>
      <c r="J8" s="56"/>
      <c r="K8" s="57"/>
      <c r="L8" s="58"/>
      <c r="M8" s="58"/>
      <c r="N8" s="58"/>
      <c r="O8" s="52"/>
      <c r="P8" s="24"/>
    </row>
    <row r="9" spans="1:16" s="41" customFormat="1" ht="12.75">
      <c r="A9" s="51" t="s">
        <v>8</v>
      </c>
      <c r="B9" s="52"/>
      <c r="C9" s="53"/>
      <c r="D9" s="54">
        <v>864</v>
      </c>
      <c r="E9" s="52" t="s">
        <v>9</v>
      </c>
      <c r="F9" s="52">
        <v>75</v>
      </c>
      <c r="G9" s="52">
        <v>19</v>
      </c>
      <c r="H9" s="55" t="s">
        <v>17</v>
      </c>
      <c r="I9" s="52" t="s">
        <v>15</v>
      </c>
      <c r="J9" s="56"/>
      <c r="K9" s="57"/>
      <c r="L9" s="58"/>
      <c r="M9" s="58"/>
      <c r="N9" s="58"/>
      <c r="O9" s="52"/>
      <c r="P9" s="40"/>
    </row>
    <row r="10" spans="1:16" s="41" customFormat="1" ht="16.5" customHeight="1">
      <c r="A10" s="51" t="s">
        <v>10</v>
      </c>
      <c r="B10" s="59"/>
      <c r="C10" s="60"/>
      <c r="D10" s="60">
        <f>864+144+72</f>
        <v>1080</v>
      </c>
      <c r="E10" s="59" t="s">
        <v>76</v>
      </c>
      <c r="F10" s="59">
        <v>75</v>
      </c>
      <c r="G10" s="59">
        <v>19</v>
      </c>
      <c r="H10" s="61" t="s">
        <v>17</v>
      </c>
      <c r="I10" s="59" t="s">
        <v>15</v>
      </c>
      <c r="J10" s="62"/>
      <c r="K10" s="63"/>
      <c r="L10" s="58"/>
      <c r="M10" s="64"/>
      <c r="N10" s="64"/>
      <c r="O10" s="59"/>
      <c r="P10" s="40"/>
    </row>
    <row r="11" spans="1:15" s="42" customFormat="1" ht="22.5">
      <c r="A11" s="51" t="s">
        <v>70</v>
      </c>
      <c r="B11" s="65"/>
      <c r="C11" s="66"/>
      <c r="D11" s="66">
        <f>108+324</f>
        <v>432</v>
      </c>
      <c r="E11" s="65" t="s">
        <v>16</v>
      </c>
      <c r="F11" s="65">
        <v>45</v>
      </c>
      <c r="G11" s="52">
        <v>19</v>
      </c>
      <c r="H11" s="67" t="s">
        <v>17</v>
      </c>
      <c r="I11" s="65" t="s">
        <v>19</v>
      </c>
      <c r="J11" s="56"/>
      <c r="K11" s="57"/>
      <c r="L11" s="58"/>
      <c r="M11" s="58"/>
      <c r="N11" s="58"/>
      <c r="O11" s="52"/>
    </row>
    <row r="12" spans="1:16" s="41" customFormat="1" ht="12.75">
      <c r="A12" s="51" t="s">
        <v>71</v>
      </c>
      <c r="B12" s="68"/>
      <c r="C12" s="69"/>
      <c r="D12" s="70">
        <f>864+72</f>
        <v>936</v>
      </c>
      <c r="E12" s="68" t="s">
        <v>9</v>
      </c>
      <c r="F12" s="68">
        <v>75</v>
      </c>
      <c r="G12" s="68">
        <v>30</v>
      </c>
      <c r="H12" s="71" t="s">
        <v>17</v>
      </c>
      <c r="I12" s="68" t="s">
        <v>15</v>
      </c>
      <c r="J12" s="72"/>
      <c r="K12" s="73"/>
      <c r="L12" s="58"/>
      <c r="M12" s="74"/>
      <c r="N12" s="74"/>
      <c r="O12" s="68"/>
      <c r="P12" s="40"/>
    </row>
    <row r="13" spans="1:16" s="41" customFormat="1" ht="12.75">
      <c r="A13" s="51" t="s">
        <v>72</v>
      </c>
      <c r="B13" s="52"/>
      <c r="C13" s="53"/>
      <c r="D13" s="54">
        <f>864+180+72</f>
        <v>1116</v>
      </c>
      <c r="E13" s="52" t="s">
        <v>11</v>
      </c>
      <c r="F13" s="52">
        <v>75</v>
      </c>
      <c r="G13" s="52">
        <v>39</v>
      </c>
      <c r="H13" s="55" t="s">
        <v>17</v>
      </c>
      <c r="I13" s="52" t="s">
        <v>15</v>
      </c>
      <c r="J13" s="56"/>
      <c r="K13" s="57"/>
      <c r="L13" s="58"/>
      <c r="M13" s="58"/>
      <c r="N13" s="58"/>
      <c r="O13" s="52"/>
      <c r="P13" s="40"/>
    </row>
    <row r="14" spans="1:16" s="41" customFormat="1" ht="12.75">
      <c r="A14" s="51" t="s">
        <v>73</v>
      </c>
      <c r="B14" s="52"/>
      <c r="C14" s="54"/>
      <c r="D14" s="54">
        <v>864</v>
      </c>
      <c r="E14" s="52" t="s">
        <v>16</v>
      </c>
      <c r="F14" s="52">
        <v>75</v>
      </c>
      <c r="G14" s="52">
        <v>18</v>
      </c>
      <c r="H14" s="75" t="s">
        <v>18</v>
      </c>
      <c r="I14" s="52" t="s">
        <v>15</v>
      </c>
      <c r="J14" s="56"/>
      <c r="K14" s="57"/>
      <c r="L14" s="58"/>
      <c r="M14" s="58"/>
      <c r="N14" s="58"/>
      <c r="O14" s="52"/>
      <c r="P14" s="40"/>
    </row>
    <row r="15" spans="1:16" s="41" customFormat="1" ht="16.5" customHeight="1">
      <c r="A15" s="51" t="s">
        <v>74</v>
      </c>
      <c r="B15" s="52"/>
      <c r="C15" s="54"/>
      <c r="D15" s="54">
        <v>864</v>
      </c>
      <c r="E15" s="52" t="s">
        <v>9</v>
      </c>
      <c r="F15" s="52">
        <v>90</v>
      </c>
      <c r="G15" s="52">
        <v>24</v>
      </c>
      <c r="H15" s="55" t="s">
        <v>18</v>
      </c>
      <c r="I15" s="52" t="s">
        <v>15</v>
      </c>
      <c r="J15" s="56"/>
      <c r="K15" s="57"/>
      <c r="L15" s="58"/>
      <c r="M15" s="58"/>
      <c r="N15" s="58"/>
      <c r="O15" s="52"/>
      <c r="P15" s="40"/>
    </row>
    <row r="16" spans="1:16" s="41" customFormat="1" ht="16.5" customHeight="1">
      <c r="A16" s="51" t="s">
        <v>75</v>
      </c>
      <c r="B16" s="52"/>
      <c r="C16" s="54"/>
      <c r="D16" s="54">
        <v>864</v>
      </c>
      <c r="E16" s="52" t="s">
        <v>76</v>
      </c>
      <c r="F16" s="52">
        <v>75</v>
      </c>
      <c r="G16" s="52">
        <v>30</v>
      </c>
      <c r="H16" s="75" t="s">
        <v>18</v>
      </c>
      <c r="I16" s="52" t="s">
        <v>15</v>
      </c>
      <c r="J16" s="56"/>
      <c r="K16" s="57"/>
      <c r="L16" s="58"/>
      <c r="M16" s="58"/>
      <c r="N16" s="58"/>
      <c r="O16" s="52"/>
      <c r="P16" s="40"/>
    </row>
    <row r="17" spans="1:16" s="41" customFormat="1" ht="12.75">
      <c r="A17" s="51" t="s">
        <v>78</v>
      </c>
      <c r="B17" s="52"/>
      <c r="C17" s="54"/>
      <c r="D17" s="54">
        <v>864</v>
      </c>
      <c r="E17" s="52" t="s">
        <v>76</v>
      </c>
      <c r="F17" s="52">
        <v>75</v>
      </c>
      <c r="G17" s="52">
        <v>37</v>
      </c>
      <c r="H17" s="75" t="s">
        <v>18</v>
      </c>
      <c r="I17" s="52" t="s">
        <v>15</v>
      </c>
      <c r="J17" s="56"/>
      <c r="K17" s="57"/>
      <c r="L17" s="58"/>
      <c r="M17" s="58"/>
      <c r="N17" s="58"/>
      <c r="O17" s="52"/>
      <c r="P17" s="40"/>
    </row>
    <row r="18" spans="1:17" ht="12.75">
      <c r="A18" s="51" t="s">
        <v>79</v>
      </c>
      <c r="B18" s="65"/>
      <c r="C18" s="76"/>
      <c r="D18" s="65">
        <v>360</v>
      </c>
      <c r="E18" s="65" t="s">
        <v>9</v>
      </c>
      <c r="F18" s="65">
        <v>75</v>
      </c>
      <c r="G18" s="65">
        <v>39</v>
      </c>
      <c r="H18" s="77" t="s">
        <v>17</v>
      </c>
      <c r="I18" s="65" t="s">
        <v>15</v>
      </c>
      <c r="J18" s="78"/>
      <c r="K18" s="79"/>
      <c r="L18" s="58"/>
      <c r="M18" s="80"/>
      <c r="N18" s="80"/>
      <c r="O18" s="65"/>
      <c r="P18" s="24"/>
      <c r="Q18"/>
    </row>
    <row r="19" spans="1:16" s="1" customFormat="1" ht="22.5">
      <c r="A19" s="51" t="s">
        <v>80</v>
      </c>
      <c r="B19" s="52"/>
      <c r="C19" s="52"/>
      <c r="D19" s="52">
        <v>1440</v>
      </c>
      <c r="E19" s="52" t="s">
        <v>9</v>
      </c>
      <c r="F19" s="52">
        <v>45</v>
      </c>
      <c r="G19" s="52">
        <v>24</v>
      </c>
      <c r="H19" s="55" t="s">
        <v>17</v>
      </c>
      <c r="I19" s="52" t="s">
        <v>31</v>
      </c>
      <c r="J19" s="56"/>
      <c r="K19" s="57"/>
      <c r="L19" s="58"/>
      <c r="M19" s="58"/>
      <c r="N19" s="58"/>
      <c r="O19" s="52"/>
      <c r="P19" s="24"/>
    </row>
    <row r="20" spans="1:16" s="1" customFormat="1" ht="12.75">
      <c r="A20" s="51" t="s">
        <v>82</v>
      </c>
      <c r="B20" s="52"/>
      <c r="C20" s="52"/>
      <c r="D20" s="52">
        <v>540</v>
      </c>
      <c r="E20" s="52" t="s">
        <v>9</v>
      </c>
      <c r="F20" s="52">
        <v>75</v>
      </c>
      <c r="G20" s="52">
        <v>30</v>
      </c>
      <c r="H20" s="55" t="s">
        <v>17</v>
      </c>
      <c r="I20" s="52" t="s">
        <v>15</v>
      </c>
      <c r="J20" s="56"/>
      <c r="K20" s="79"/>
      <c r="L20" s="58"/>
      <c r="M20" s="80"/>
      <c r="N20" s="80"/>
      <c r="O20" s="65"/>
      <c r="P20" s="24"/>
    </row>
    <row r="21" spans="1:16" s="1" customFormat="1" ht="22.5">
      <c r="A21" s="51" t="s">
        <v>84</v>
      </c>
      <c r="B21" s="52"/>
      <c r="C21" s="52"/>
      <c r="D21" s="52">
        <v>792</v>
      </c>
      <c r="E21" s="52" t="s">
        <v>7</v>
      </c>
      <c r="F21" s="52">
        <v>45</v>
      </c>
      <c r="G21" s="52">
        <v>19</v>
      </c>
      <c r="H21" s="55" t="s">
        <v>17</v>
      </c>
      <c r="I21" s="52" t="s">
        <v>31</v>
      </c>
      <c r="J21" s="56"/>
      <c r="K21" s="57"/>
      <c r="L21" s="58"/>
      <c r="M21" s="58"/>
      <c r="N21" s="58"/>
      <c r="O21" s="52"/>
      <c r="P21" s="24"/>
    </row>
    <row r="22" spans="1:17" ht="12.75">
      <c r="A22" s="51" t="s">
        <v>85</v>
      </c>
      <c r="B22" s="65"/>
      <c r="C22" s="65"/>
      <c r="D22" s="65">
        <v>240</v>
      </c>
      <c r="E22" s="65" t="s">
        <v>11</v>
      </c>
      <c r="F22" s="65">
        <v>75</v>
      </c>
      <c r="G22" s="65">
        <v>39</v>
      </c>
      <c r="H22" s="77" t="s">
        <v>17</v>
      </c>
      <c r="I22" s="65" t="s">
        <v>15</v>
      </c>
      <c r="J22" s="78"/>
      <c r="K22" s="79"/>
      <c r="L22" s="58"/>
      <c r="M22" s="80"/>
      <c r="N22" s="80"/>
      <c r="O22" s="65"/>
      <c r="P22" s="24"/>
      <c r="Q22"/>
    </row>
    <row r="23" spans="1:17" ht="12.75">
      <c r="A23" s="51" t="s">
        <v>86</v>
      </c>
      <c r="B23" s="65"/>
      <c r="C23" s="65"/>
      <c r="D23" s="65">
        <v>180</v>
      </c>
      <c r="E23" s="65" t="s">
        <v>9</v>
      </c>
      <c r="F23" s="65">
        <v>75</v>
      </c>
      <c r="G23" s="65">
        <v>60</v>
      </c>
      <c r="H23" s="77" t="s">
        <v>20</v>
      </c>
      <c r="I23" s="65" t="s">
        <v>15</v>
      </c>
      <c r="J23" s="78"/>
      <c r="K23" s="79"/>
      <c r="L23" s="58"/>
      <c r="M23" s="81"/>
      <c r="N23" s="81"/>
      <c r="O23" s="82"/>
      <c r="P23" s="24"/>
      <c r="Q23"/>
    </row>
    <row r="24" spans="1:17" ht="22.5">
      <c r="A24" s="51" t="s">
        <v>87</v>
      </c>
      <c r="B24" s="65"/>
      <c r="C24" s="65"/>
      <c r="D24" s="65">
        <v>108</v>
      </c>
      <c r="E24" s="65" t="s">
        <v>5</v>
      </c>
      <c r="F24" s="65">
        <v>45</v>
      </c>
      <c r="G24" s="65">
        <v>19</v>
      </c>
      <c r="H24" s="77" t="s">
        <v>17</v>
      </c>
      <c r="I24" s="65" t="s">
        <v>31</v>
      </c>
      <c r="J24" s="78"/>
      <c r="K24" s="79"/>
      <c r="L24" s="58"/>
      <c r="M24" s="81"/>
      <c r="N24" s="81"/>
      <c r="O24" s="82"/>
      <c r="P24" s="24"/>
      <c r="Q24"/>
    </row>
    <row r="25" spans="1:17" ht="12.75">
      <c r="A25" s="51" t="s">
        <v>88</v>
      </c>
      <c r="B25" s="65"/>
      <c r="C25" s="65"/>
      <c r="D25" s="65">
        <v>72</v>
      </c>
      <c r="E25" s="65">
        <v>0</v>
      </c>
      <c r="F25" s="65">
        <v>75</v>
      </c>
      <c r="G25" s="65">
        <v>39</v>
      </c>
      <c r="H25" s="77" t="s">
        <v>17</v>
      </c>
      <c r="I25" s="65" t="s">
        <v>15</v>
      </c>
      <c r="J25" s="78"/>
      <c r="K25" s="79"/>
      <c r="L25" s="58"/>
      <c r="M25" s="81"/>
      <c r="N25" s="81"/>
      <c r="O25" s="82"/>
      <c r="P25" s="24"/>
      <c r="Q25"/>
    </row>
    <row r="26" spans="1:17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4" t="s">
        <v>47</v>
      </c>
      <c r="L26" s="85"/>
      <c r="M26" s="86"/>
      <c r="N26" s="86"/>
      <c r="O26" s="83"/>
      <c r="P26" s="1"/>
      <c r="Q26" s="1"/>
    </row>
    <row r="27" spans="1:17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"/>
      <c r="Q27" s="1"/>
    </row>
    <row r="28" spans="1:17" s="25" customFormat="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6"/>
      <c r="Q28" s="26"/>
    </row>
    <row r="29" spans="1:22" s="25" customFormat="1" ht="18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S29" s="26"/>
      <c r="T29" s="26"/>
      <c r="U29" s="26"/>
      <c r="V29" s="26"/>
    </row>
    <row r="30" spans="1:22" s="25" customFormat="1" ht="12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3"/>
      <c r="L30" s="33"/>
      <c r="M30" s="30"/>
      <c r="N30" s="30"/>
      <c r="O30" s="30"/>
      <c r="Q30" s="27"/>
      <c r="S30" s="26"/>
      <c r="T30" s="26"/>
      <c r="U30" s="26"/>
      <c r="V30" s="26"/>
    </row>
    <row r="31" spans="1:22" ht="12.75">
      <c r="A31" s="29"/>
      <c r="B31" s="29"/>
      <c r="C31" s="29"/>
      <c r="D31" s="29"/>
      <c r="E31" s="29"/>
      <c r="F31" s="29"/>
      <c r="G31" s="29"/>
      <c r="H31" s="29"/>
      <c r="I31" s="32"/>
      <c r="J31" s="32"/>
      <c r="K31" s="33"/>
      <c r="L31" s="33"/>
      <c r="M31" s="30"/>
      <c r="N31" s="29"/>
      <c r="O31" s="29"/>
      <c r="S31" s="1"/>
      <c r="T31" s="1"/>
      <c r="U31" s="1"/>
      <c r="V31" s="1"/>
    </row>
    <row r="32" spans="1:22" ht="12.75">
      <c r="A32" s="29"/>
      <c r="B32" s="29"/>
      <c r="C32" s="29"/>
      <c r="D32" s="29"/>
      <c r="E32" s="29"/>
      <c r="F32" s="29"/>
      <c r="G32" s="29"/>
      <c r="H32" s="29"/>
      <c r="I32" s="32"/>
      <c r="J32" s="32"/>
      <c r="K32" s="33"/>
      <c r="L32" s="33"/>
      <c r="M32" s="30"/>
      <c r="N32" s="29"/>
      <c r="O32" s="29"/>
      <c r="S32" s="1"/>
      <c r="T32" s="1"/>
      <c r="U32" s="1"/>
      <c r="V32" s="1"/>
    </row>
    <row r="33" spans="1:22" ht="12.75">
      <c r="A33" s="29"/>
      <c r="B33" s="29"/>
      <c r="C33" s="29"/>
      <c r="D33" s="29"/>
      <c r="E33" s="29"/>
      <c r="F33" s="29"/>
      <c r="G33" s="29"/>
      <c r="H33" s="29"/>
      <c r="I33" s="32"/>
      <c r="J33" s="32"/>
      <c r="K33" s="33"/>
      <c r="L33" s="33"/>
      <c r="M33" s="30"/>
      <c r="N33" s="29"/>
      <c r="O33" s="29"/>
      <c r="S33" s="1"/>
      <c r="T33" s="1"/>
      <c r="U33" s="1"/>
      <c r="V33" s="1"/>
    </row>
    <row r="34" spans="1:22" ht="12.75">
      <c r="A34" s="29"/>
      <c r="B34" s="29"/>
      <c r="C34" s="29"/>
      <c r="D34" s="29"/>
      <c r="E34" s="29"/>
      <c r="F34" s="29"/>
      <c r="G34" s="29"/>
      <c r="H34" s="29"/>
      <c r="I34" s="32"/>
      <c r="J34" s="32"/>
      <c r="K34" s="35"/>
      <c r="L34" s="34"/>
      <c r="M34" s="29"/>
      <c r="N34" s="29"/>
      <c r="O34" s="29"/>
      <c r="S34" s="1"/>
      <c r="T34" s="1"/>
      <c r="U34" s="1"/>
      <c r="V34" s="1"/>
    </row>
    <row r="35" spans="1:22" ht="12.75">
      <c r="A35" s="29"/>
      <c r="B35" s="29"/>
      <c r="C35" s="29"/>
      <c r="D35" s="29"/>
      <c r="E35" s="29"/>
      <c r="F35" s="29"/>
      <c r="G35" s="29"/>
      <c r="H35" s="29"/>
      <c r="I35" s="32"/>
      <c r="J35" s="32"/>
      <c r="K35" s="35"/>
      <c r="L35" s="35"/>
      <c r="M35" s="29"/>
      <c r="N35" s="29"/>
      <c r="O35" s="29"/>
      <c r="S35" s="1"/>
      <c r="T35" s="1"/>
      <c r="U35" s="1"/>
      <c r="V35" s="1"/>
    </row>
    <row r="36" spans="1:22" ht="12.75">
      <c r="A36" s="29"/>
      <c r="B36" s="29"/>
      <c r="C36" s="29"/>
      <c r="D36" s="29"/>
      <c r="E36" s="29"/>
      <c r="F36" s="29"/>
      <c r="G36" s="29"/>
      <c r="H36" s="29"/>
      <c r="I36" s="32"/>
      <c r="J36" s="32"/>
      <c r="K36" s="35"/>
      <c r="L36" s="35"/>
      <c r="M36" s="29"/>
      <c r="N36" s="29"/>
      <c r="O36" s="29"/>
      <c r="S36" s="1"/>
      <c r="T36" s="1"/>
      <c r="U36" s="1"/>
      <c r="V36" s="1"/>
    </row>
    <row r="37" spans="1:22" ht="12.75">
      <c r="A37" s="29"/>
      <c r="B37" s="29"/>
      <c r="C37" s="29"/>
      <c r="D37" s="29"/>
      <c r="E37" s="29"/>
      <c r="F37" s="29"/>
      <c r="G37" s="29"/>
      <c r="H37" s="29"/>
      <c r="I37" s="32"/>
      <c r="J37" s="32"/>
      <c r="K37" s="35"/>
      <c r="L37" s="35"/>
      <c r="M37" s="29"/>
      <c r="N37" s="29"/>
      <c r="O37" s="29"/>
      <c r="S37" s="1"/>
      <c r="T37" s="1"/>
      <c r="U37" s="1"/>
      <c r="V37" s="1"/>
    </row>
    <row r="38" spans="1:2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35"/>
      <c r="L38" s="35"/>
      <c r="M38" s="29"/>
      <c r="N38" s="29"/>
      <c r="O38" s="29"/>
      <c r="S38" s="1"/>
      <c r="T38" s="1"/>
      <c r="U38" s="1"/>
      <c r="V38" s="1"/>
    </row>
    <row r="39" spans="1:22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S39" s="1"/>
      <c r="T39" s="1"/>
      <c r="U39" s="1"/>
      <c r="V39" s="1"/>
    </row>
    <row r="40" spans="1:2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1"/>
      <c r="T40" s="1"/>
      <c r="U40" s="1"/>
      <c r="V40" s="1"/>
    </row>
    <row r="41" spans="1:2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S41" s="1"/>
      <c r="T41" s="1"/>
      <c r="U41" s="1"/>
      <c r="V41" s="1"/>
    </row>
    <row r="42" spans="1:2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1"/>
      <c r="T42" s="1"/>
      <c r="U42" s="1"/>
      <c r="V42" s="1"/>
    </row>
    <row r="43" spans="1:2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S43" s="1"/>
      <c r="T43" s="1"/>
      <c r="U43" s="1"/>
      <c r="V43" s="1"/>
    </row>
    <row r="44" spans="1:2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S44" s="1"/>
      <c r="T44" s="1"/>
      <c r="U44" s="1"/>
      <c r="V44" s="1"/>
    </row>
    <row r="45" spans="1:2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S45" s="1"/>
      <c r="T45" s="1"/>
      <c r="U45" s="1"/>
      <c r="V45" s="1"/>
    </row>
    <row r="46" spans="1:2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S46" s="1"/>
      <c r="T46" s="1"/>
      <c r="U46" s="1"/>
      <c r="V46" s="1"/>
    </row>
    <row r="47" spans="1:22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S47" s="1"/>
      <c r="T47" s="1"/>
      <c r="U47" s="1"/>
      <c r="V47" s="1"/>
    </row>
    <row r="48" spans="1:2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S48" s="1"/>
      <c r="T48" s="1"/>
      <c r="U48" s="1"/>
      <c r="V48" s="1"/>
    </row>
    <row r="49" spans="1:2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S49" s="1"/>
      <c r="T49" s="1"/>
      <c r="U49" s="1"/>
      <c r="V49" s="1"/>
    </row>
    <row r="50" spans="1:2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S50" s="1"/>
      <c r="T50" s="1"/>
      <c r="U50" s="1"/>
      <c r="V50" s="1"/>
    </row>
    <row r="51" spans="1:2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S51" s="1"/>
      <c r="T51" s="1"/>
      <c r="U51" s="1"/>
      <c r="V51" s="1"/>
    </row>
    <row r="52" spans="1:2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S52" s="1"/>
      <c r="T52" s="1"/>
      <c r="U52" s="1"/>
      <c r="V52" s="1"/>
    </row>
    <row r="53" spans="1:2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S53" s="1"/>
      <c r="T53" s="1"/>
      <c r="U53" s="1"/>
      <c r="V53" s="1"/>
    </row>
    <row r="54" spans="1:2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S54" s="1"/>
      <c r="T54" s="1"/>
      <c r="U54" s="1"/>
      <c r="V54" s="1"/>
    </row>
    <row r="55" spans="1:2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S55" s="1"/>
      <c r="T55" s="1"/>
      <c r="U55" s="1"/>
      <c r="V55" s="1"/>
    </row>
    <row r="56" spans="1:2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S56" s="1"/>
      <c r="T56" s="1"/>
      <c r="U56" s="1"/>
      <c r="V56" s="1"/>
    </row>
    <row r="57" spans="1:2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S57" s="1"/>
      <c r="T57" s="1"/>
      <c r="U57" s="1"/>
      <c r="V57" s="1"/>
    </row>
    <row r="58" spans="1:2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S58" s="1"/>
      <c r="T58" s="1"/>
      <c r="U58" s="1"/>
      <c r="V58" s="1"/>
    </row>
    <row r="59" spans="1:2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S59" s="1"/>
      <c r="T59" s="1"/>
      <c r="U59" s="1"/>
      <c r="V59" s="1"/>
    </row>
    <row r="60" spans="1:2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S60" s="1"/>
      <c r="T60" s="1"/>
      <c r="U60" s="1"/>
      <c r="V60" s="1"/>
    </row>
    <row r="61" spans="1:2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S61" s="1"/>
      <c r="T61" s="1"/>
      <c r="U61" s="1"/>
      <c r="V61" s="1"/>
    </row>
    <row r="62" spans="1:2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S62" s="1"/>
      <c r="T62" s="1"/>
      <c r="U62" s="1"/>
      <c r="V62" s="1"/>
    </row>
    <row r="63" spans="1:2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S63" s="1"/>
      <c r="T63" s="1"/>
      <c r="U63" s="1"/>
      <c r="V63" s="1"/>
    </row>
    <row r="64" spans="1:2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S64" s="1"/>
      <c r="T64" s="1"/>
      <c r="U64" s="1"/>
      <c r="V64" s="1"/>
    </row>
    <row r="65" spans="1:2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S65" s="1"/>
      <c r="T65" s="1"/>
      <c r="U65" s="1"/>
      <c r="V65" s="1"/>
    </row>
    <row r="66" spans="1:2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S66" s="1"/>
      <c r="T66" s="1"/>
      <c r="U66" s="1"/>
      <c r="V66" s="1"/>
    </row>
    <row r="67" spans="1:2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S67" s="1"/>
      <c r="T67" s="1"/>
      <c r="U67" s="1"/>
      <c r="V67" s="1"/>
    </row>
    <row r="68" spans="1:2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S68" s="1"/>
      <c r="T68" s="1"/>
      <c r="U68" s="1"/>
      <c r="V68" s="1"/>
    </row>
    <row r="69" spans="1:2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S69" s="1"/>
      <c r="T69" s="1"/>
      <c r="U69" s="1"/>
      <c r="V69" s="1"/>
    </row>
    <row r="70" spans="1:2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S70" s="1"/>
      <c r="T70" s="1"/>
      <c r="U70" s="1"/>
      <c r="V70" s="1"/>
    </row>
    <row r="71" spans="1:22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S71" s="1"/>
      <c r="T71" s="1"/>
      <c r="U71" s="1"/>
      <c r="V71" s="1"/>
    </row>
    <row r="72" spans="1:2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S72" s="1"/>
      <c r="T72" s="1"/>
      <c r="U72" s="1"/>
      <c r="V72" s="1"/>
    </row>
    <row r="73" spans="1:2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S73" s="1"/>
      <c r="T73" s="1"/>
      <c r="U73" s="1"/>
      <c r="V73" s="1"/>
    </row>
    <row r="74" spans="1:22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S74" s="1"/>
      <c r="T74" s="1"/>
      <c r="U74" s="1"/>
      <c r="V74" s="1"/>
    </row>
    <row r="75" spans="1:2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S75" s="1"/>
      <c r="T75" s="1"/>
      <c r="U75" s="1"/>
      <c r="V75" s="1"/>
    </row>
    <row r="76" spans="1:2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S76" s="1"/>
      <c r="T76" s="1"/>
      <c r="U76" s="1"/>
      <c r="V76" s="1"/>
    </row>
    <row r="77" spans="1:2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S77" s="1"/>
      <c r="T77" s="1"/>
      <c r="U77" s="1"/>
      <c r="V77" s="1"/>
    </row>
    <row r="78" spans="1:2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S78" s="1"/>
      <c r="T78" s="1"/>
      <c r="U78" s="1"/>
      <c r="V78" s="1"/>
    </row>
    <row r="79" spans="1:2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S79" s="1"/>
      <c r="T79" s="1"/>
      <c r="U79" s="1"/>
      <c r="V79" s="1"/>
    </row>
    <row r="80" spans="1:2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S80" s="1"/>
      <c r="T80" s="1"/>
      <c r="U80" s="1"/>
      <c r="V80" s="1"/>
    </row>
    <row r="81" spans="1:2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S81" s="1"/>
      <c r="T81" s="1"/>
      <c r="U81" s="1"/>
      <c r="V81" s="1"/>
    </row>
    <row r="82" spans="1:2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S82" s="1"/>
      <c r="T82" s="1"/>
      <c r="U82" s="1"/>
      <c r="V82" s="1"/>
    </row>
    <row r="83" spans="1:2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S83" s="1"/>
      <c r="T83" s="1"/>
      <c r="U83" s="1"/>
      <c r="V83" s="1"/>
    </row>
    <row r="84" spans="1:22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S84" s="1"/>
      <c r="T84" s="1"/>
      <c r="U84" s="1"/>
      <c r="V84" s="1"/>
    </row>
    <row r="85" spans="1:22" ht="12.75">
      <c r="A85" s="9"/>
      <c r="S85" s="1"/>
      <c r="T85" s="1"/>
      <c r="U85" s="1"/>
      <c r="V85" s="1"/>
    </row>
    <row r="86" spans="1:22" ht="12.75">
      <c r="A86" s="9"/>
      <c r="S86" s="1"/>
      <c r="T86" s="1"/>
      <c r="U86" s="1"/>
      <c r="V86" s="1"/>
    </row>
    <row r="87" spans="1:22" ht="12.75">
      <c r="A87" s="9"/>
      <c r="S87" s="1"/>
      <c r="T87" s="1"/>
      <c r="U87" s="1"/>
      <c r="V87" s="1"/>
    </row>
    <row r="88" spans="1:22" ht="12.75">
      <c r="A88" s="9"/>
      <c r="S88" s="1"/>
      <c r="T88" s="1"/>
      <c r="U88" s="1"/>
      <c r="V88" s="1"/>
    </row>
    <row r="89" spans="1:22" ht="12.75">
      <c r="A89" s="9"/>
      <c r="S89" s="1"/>
      <c r="T89" s="1"/>
      <c r="U89" s="1"/>
      <c r="V89" s="1"/>
    </row>
    <row r="90" spans="1:22" ht="12.75">
      <c r="A90" s="9"/>
      <c r="S90" s="1"/>
      <c r="T90" s="1"/>
      <c r="U90" s="1"/>
      <c r="V90" s="1"/>
    </row>
    <row r="91" spans="1:22" ht="12.75">
      <c r="A91" s="9"/>
      <c r="S91" s="1"/>
      <c r="T91" s="1"/>
      <c r="U91" s="1"/>
      <c r="V91" s="1"/>
    </row>
    <row r="92" spans="1:22" ht="12.75">
      <c r="A92" s="9"/>
      <c r="S92" s="1"/>
      <c r="T92" s="1"/>
      <c r="U92" s="1"/>
      <c r="V92" s="1"/>
    </row>
    <row r="93" spans="1:22" ht="12.75">
      <c r="A93" s="9"/>
      <c r="S93" s="1"/>
      <c r="T93" s="1"/>
      <c r="U93" s="1"/>
      <c r="V93" s="1"/>
    </row>
    <row r="94" spans="1:22" ht="12.75">
      <c r="A94" s="9"/>
      <c r="S94" s="1"/>
      <c r="T94" s="1"/>
      <c r="U94" s="1"/>
      <c r="V94" s="1"/>
    </row>
    <row r="95" spans="1:22" ht="12.75">
      <c r="A95" s="9"/>
      <c r="S95" s="1"/>
      <c r="T95" s="1"/>
      <c r="U95" s="1"/>
      <c r="V95" s="1"/>
    </row>
    <row r="96" spans="1:22" ht="12.75">
      <c r="A96" s="9"/>
      <c r="S96" s="1"/>
      <c r="T96" s="1"/>
      <c r="U96" s="1"/>
      <c r="V96" s="1"/>
    </row>
    <row r="97" spans="1:22" ht="12.75">
      <c r="A97" s="9"/>
      <c r="S97" s="1"/>
      <c r="T97" s="1"/>
      <c r="U97" s="1"/>
      <c r="V97" s="1"/>
    </row>
    <row r="98" spans="1:22" ht="12.75">
      <c r="A98" s="9"/>
      <c r="S98" s="1"/>
      <c r="T98" s="1"/>
      <c r="U98" s="1"/>
      <c r="V98" s="1"/>
    </row>
    <row r="99" spans="1:22" ht="12.75">
      <c r="A99" s="9"/>
      <c r="S99" s="1"/>
      <c r="T99" s="1"/>
      <c r="U99" s="1"/>
      <c r="V99" s="1"/>
    </row>
    <row r="100" spans="1:22" ht="12.75">
      <c r="A100" s="9"/>
      <c r="S100" s="1"/>
      <c r="T100" s="1"/>
      <c r="U100" s="1"/>
      <c r="V100" s="1"/>
    </row>
    <row r="101" spans="1:22" ht="12.75">
      <c r="A101" s="9"/>
      <c r="S101" s="1"/>
      <c r="T101" s="1"/>
      <c r="U101" s="1"/>
      <c r="V101" s="1"/>
    </row>
    <row r="102" spans="1:22" ht="12.75">
      <c r="A102" s="9"/>
      <c r="S102" s="1"/>
      <c r="T102" s="1"/>
      <c r="U102" s="1"/>
      <c r="V102" s="1"/>
    </row>
    <row r="103" spans="1:22" ht="12.75">
      <c r="A103" s="9"/>
      <c r="S103" s="1"/>
      <c r="T103" s="1"/>
      <c r="U103" s="1"/>
      <c r="V103" s="1"/>
    </row>
    <row r="104" spans="1:22" ht="12.75">
      <c r="A104" s="9"/>
      <c r="S104" s="1"/>
      <c r="T104" s="1"/>
      <c r="U104" s="1"/>
      <c r="V104" s="1"/>
    </row>
    <row r="105" spans="1:22" ht="12.75">
      <c r="A105" s="9"/>
      <c r="S105" s="1"/>
      <c r="T105" s="1"/>
      <c r="U105" s="1"/>
      <c r="V105" s="1"/>
    </row>
    <row r="106" spans="1:22" ht="12.75">
      <c r="A106" s="9"/>
      <c r="S106" s="1"/>
      <c r="T106" s="1"/>
      <c r="U106" s="1"/>
      <c r="V106" s="1"/>
    </row>
    <row r="107" spans="1:22" ht="12.75">
      <c r="A107" s="9"/>
      <c r="S107" s="1"/>
      <c r="T107" s="1"/>
      <c r="U107" s="1"/>
      <c r="V107" s="1"/>
    </row>
    <row r="108" spans="1:22" ht="12.75">
      <c r="A108" s="9"/>
      <c r="S108" s="1"/>
      <c r="T108" s="1"/>
      <c r="U108" s="1"/>
      <c r="V108" s="1"/>
    </row>
    <row r="109" spans="1:22" ht="12.75">
      <c r="A109" s="9"/>
      <c r="S109" s="1"/>
      <c r="T109" s="1"/>
      <c r="U109" s="1"/>
      <c r="V109" s="1"/>
    </row>
    <row r="110" spans="1:22" ht="12.75">
      <c r="A110" s="9"/>
      <c r="S110" s="1"/>
      <c r="T110" s="1"/>
      <c r="U110" s="1"/>
      <c r="V110" s="1"/>
    </row>
    <row r="111" spans="1:22" ht="12.75">
      <c r="A111" s="9"/>
      <c r="S111" s="1"/>
      <c r="T111" s="1"/>
      <c r="U111" s="1"/>
      <c r="V111" s="1"/>
    </row>
    <row r="112" spans="1:22" ht="12.75">
      <c r="A112" s="9"/>
      <c r="S112" s="1"/>
      <c r="T112" s="1"/>
      <c r="U112" s="1"/>
      <c r="V112" s="1"/>
    </row>
    <row r="113" spans="1:22" ht="12.75">
      <c r="A113" s="9"/>
      <c r="S113" s="1"/>
      <c r="T113" s="1"/>
      <c r="U113" s="1"/>
      <c r="V113" s="1"/>
    </row>
    <row r="114" spans="1:22" ht="12.75">
      <c r="A114" s="9"/>
      <c r="S114" s="1"/>
      <c r="T114" s="1"/>
      <c r="U114" s="1"/>
      <c r="V114" s="1"/>
    </row>
    <row r="115" spans="1:22" ht="12.75">
      <c r="A115" s="9"/>
      <c r="S115" s="1"/>
      <c r="T115" s="1"/>
      <c r="U115" s="1"/>
      <c r="V115" s="1"/>
    </row>
    <row r="116" spans="1:22" ht="12.75">
      <c r="A116" s="9"/>
      <c r="S116" s="1"/>
      <c r="T116" s="1"/>
      <c r="U116" s="1"/>
      <c r="V116" s="1"/>
    </row>
    <row r="117" spans="1:22" ht="12.75">
      <c r="A117" s="9"/>
      <c r="S117" s="1"/>
      <c r="T117" s="1"/>
      <c r="U117" s="1"/>
      <c r="V117" s="1"/>
    </row>
  </sheetData>
  <sheetProtection/>
  <mergeCells count="1">
    <mergeCell ref="A4:O4"/>
  </mergeCells>
  <printOptions/>
  <pageMargins left="0.17" right="0.17" top="0.55" bottom="0.16" header="0.5118110236220472" footer="0.5118110236220472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7.421875" style="0" bestFit="1" customWidth="1"/>
    <col min="4" max="4" width="5.57421875" style="0" customWidth="1"/>
    <col min="5" max="5" width="7.8515625" style="0" bestFit="1" customWidth="1"/>
    <col min="6" max="6" width="8.7109375" style="0" bestFit="1" customWidth="1"/>
    <col min="7" max="7" width="8.00390625" style="0" bestFit="1" customWidth="1"/>
    <col min="8" max="8" width="12.421875" style="0" bestFit="1" customWidth="1"/>
    <col min="9" max="9" width="19.57421875" style="5" bestFit="1" customWidth="1"/>
    <col min="10" max="10" width="11.421875" style="0" bestFit="1" customWidth="1"/>
    <col min="11" max="11" width="6.57421875" style="0" bestFit="1" customWidth="1"/>
    <col min="12" max="12" width="9.421875" style="0" bestFit="1" customWidth="1"/>
    <col min="13" max="13" width="8.00390625" style="0" bestFit="1" customWidth="1"/>
    <col min="14" max="14" width="10.421875" style="0" bestFit="1" customWidth="1"/>
    <col min="15" max="15" width="8.8515625" style="0" bestFit="1" customWidth="1"/>
    <col min="20" max="20" width="15.28125" style="0" customWidth="1"/>
    <col min="22" max="22" width="9.28125" style="0" bestFit="1" customWidth="1"/>
    <col min="23" max="24" width="9.57421875" style="0" bestFit="1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ht="24.75" customHeight="1" thickBot="1">
      <c r="A4" s="189" t="s">
        <v>42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5" ht="45">
      <c r="A5" s="88" t="s">
        <v>0</v>
      </c>
      <c r="B5" s="88" t="s">
        <v>1</v>
      </c>
      <c r="C5" s="88" t="s">
        <v>13</v>
      </c>
      <c r="D5" s="88" t="s">
        <v>113</v>
      </c>
      <c r="E5" s="88" t="s">
        <v>12</v>
      </c>
      <c r="F5" s="88" t="s">
        <v>33</v>
      </c>
      <c r="G5" s="88" t="s">
        <v>32</v>
      </c>
      <c r="H5" s="89" t="s">
        <v>35</v>
      </c>
      <c r="I5" s="88" t="s">
        <v>34</v>
      </c>
      <c r="J5" s="88" t="s">
        <v>2</v>
      </c>
      <c r="K5" s="88" t="s">
        <v>57</v>
      </c>
      <c r="L5" s="88" t="s">
        <v>41</v>
      </c>
      <c r="M5" s="88" t="s">
        <v>58</v>
      </c>
      <c r="N5" s="88" t="s">
        <v>69</v>
      </c>
      <c r="O5" s="88" t="s">
        <v>3</v>
      </c>
    </row>
    <row r="6" spans="1:15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</row>
    <row r="7" spans="1:15" ht="13.5" customHeight="1">
      <c r="A7" s="49" t="s">
        <v>4</v>
      </c>
      <c r="B7" s="90"/>
      <c r="C7" s="91"/>
      <c r="D7" s="91">
        <v>72</v>
      </c>
      <c r="E7" s="90" t="s">
        <v>9</v>
      </c>
      <c r="F7" s="90">
        <v>75</v>
      </c>
      <c r="G7" s="90">
        <v>17</v>
      </c>
      <c r="H7" s="90" t="s">
        <v>18</v>
      </c>
      <c r="I7" s="90" t="s">
        <v>23</v>
      </c>
      <c r="J7" s="92"/>
      <c r="K7" s="93"/>
      <c r="L7" s="94"/>
      <c r="M7" s="94"/>
      <c r="N7" s="94"/>
      <c r="O7" s="95"/>
    </row>
    <row r="8" spans="1:15" s="43" customFormat="1" ht="12.75">
      <c r="A8" s="49" t="s">
        <v>6</v>
      </c>
      <c r="B8" s="90"/>
      <c r="C8" s="96"/>
      <c r="D8" s="96">
        <v>144</v>
      </c>
      <c r="E8" s="90" t="s">
        <v>9</v>
      </c>
      <c r="F8" s="90">
        <v>75</v>
      </c>
      <c r="G8" s="90">
        <v>26</v>
      </c>
      <c r="H8" s="90" t="s">
        <v>18</v>
      </c>
      <c r="I8" s="90" t="s">
        <v>23</v>
      </c>
      <c r="J8" s="92"/>
      <c r="K8" s="93"/>
      <c r="L8" s="94"/>
      <c r="M8" s="94"/>
      <c r="N8" s="94"/>
      <c r="O8" s="95"/>
    </row>
    <row r="9" spans="1:15" s="43" customFormat="1" ht="12.75">
      <c r="A9" s="49" t="s">
        <v>8</v>
      </c>
      <c r="B9" s="90"/>
      <c r="C9" s="91"/>
      <c r="D9" s="91">
        <v>180</v>
      </c>
      <c r="E9" s="90" t="s">
        <v>9</v>
      </c>
      <c r="F9" s="90">
        <v>75</v>
      </c>
      <c r="G9" s="90">
        <v>60</v>
      </c>
      <c r="H9" s="90" t="s">
        <v>20</v>
      </c>
      <c r="I9" s="90" t="s">
        <v>15</v>
      </c>
      <c r="J9" s="92"/>
      <c r="K9" s="93"/>
      <c r="L9" s="94"/>
      <c r="M9" s="94"/>
      <c r="N9" s="94"/>
      <c r="O9" s="95"/>
    </row>
    <row r="10" spans="1:15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 t="s">
        <v>14</v>
      </c>
      <c r="L10" s="97"/>
      <c r="M10" s="98"/>
      <c r="N10" s="98"/>
      <c r="O10" s="90"/>
    </row>
    <row r="11" spans="1:15" ht="12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</sheetData>
  <sheetProtection/>
  <mergeCells count="1">
    <mergeCell ref="A4:O4"/>
  </mergeCells>
  <printOptions/>
  <pageMargins left="0.17" right="0.17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421875" style="10" customWidth="1"/>
    <col min="2" max="2" width="10.140625" style="10" bestFit="1" customWidth="1"/>
    <col min="3" max="3" width="8.7109375" style="10" bestFit="1" customWidth="1"/>
    <col min="4" max="4" width="5.7109375" style="10" customWidth="1"/>
    <col min="5" max="5" width="7.8515625" style="10" bestFit="1" customWidth="1"/>
    <col min="6" max="6" width="8.7109375" style="10" bestFit="1" customWidth="1"/>
    <col min="7" max="7" width="8.00390625" style="10" bestFit="1" customWidth="1"/>
    <col min="8" max="8" width="12.421875" style="10" bestFit="1" customWidth="1"/>
    <col min="9" max="9" width="17.00390625" style="10" customWidth="1"/>
    <col min="10" max="10" width="9.00390625" style="10" bestFit="1" customWidth="1"/>
    <col min="11" max="11" width="6.7109375" style="10" bestFit="1" customWidth="1"/>
    <col min="12" max="12" width="9.421875" style="10" bestFit="1" customWidth="1"/>
    <col min="13" max="13" width="8.00390625" style="10" bestFit="1" customWidth="1"/>
    <col min="14" max="14" width="10.421875" style="10" bestFit="1" customWidth="1"/>
    <col min="15" max="15" width="11.28125" style="10" bestFit="1" customWidth="1"/>
    <col min="16" max="16384" width="9.140625" style="10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ht="13.5" thickBot="1">
      <c r="A4" s="192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  <c r="L4" s="100"/>
      <c r="M4" s="100"/>
      <c r="N4" s="100"/>
      <c r="O4" s="100"/>
    </row>
    <row r="5" spans="1:15" ht="45" customHeight="1">
      <c r="A5" s="49" t="s">
        <v>0</v>
      </c>
      <c r="B5" s="49" t="s">
        <v>1</v>
      </c>
      <c r="C5" s="49" t="s">
        <v>13</v>
      </c>
      <c r="D5" s="49" t="s">
        <v>113</v>
      </c>
      <c r="E5" s="49" t="s">
        <v>12</v>
      </c>
      <c r="F5" s="49" t="s">
        <v>33</v>
      </c>
      <c r="G5" s="49" t="s">
        <v>32</v>
      </c>
      <c r="H5" s="50" t="s">
        <v>35</v>
      </c>
      <c r="I5" s="49" t="s">
        <v>34</v>
      </c>
      <c r="J5" s="49" t="s">
        <v>2</v>
      </c>
      <c r="K5" s="49" t="s">
        <v>57</v>
      </c>
      <c r="L5" s="49" t="s">
        <v>41</v>
      </c>
      <c r="M5" s="49" t="s">
        <v>58</v>
      </c>
      <c r="N5" s="49" t="s">
        <v>69</v>
      </c>
      <c r="O5" s="49" t="s">
        <v>3</v>
      </c>
    </row>
    <row r="6" spans="1:15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</row>
    <row r="7" spans="1:15" ht="12.75">
      <c r="A7" s="101" t="s">
        <v>4</v>
      </c>
      <c r="B7" s="102"/>
      <c r="C7" s="102"/>
      <c r="D7" s="103">
        <v>36</v>
      </c>
      <c r="E7" s="102" t="s">
        <v>48</v>
      </c>
      <c r="F7" s="102">
        <v>45</v>
      </c>
      <c r="G7" s="104">
        <v>16</v>
      </c>
      <c r="H7" s="105" t="s">
        <v>17</v>
      </c>
      <c r="I7" s="102" t="s">
        <v>15</v>
      </c>
      <c r="J7" s="106"/>
      <c r="K7" s="107"/>
      <c r="L7" s="108"/>
      <c r="M7" s="108"/>
      <c r="N7" s="108"/>
      <c r="O7" s="101"/>
    </row>
    <row r="8" spans="1:15" s="39" customFormat="1" ht="12.75">
      <c r="A8" s="101" t="s">
        <v>6</v>
      </c>
      <c r="B8" s="102"/>
      <c r="C8" s="109"/>
      <c r="D8" s="109">
        <v>180</v>
      </c>
      <c r="E8" s="102" t="s">
        <v>5</v>
      </c>
      <c r="F8" s="102">
        <v>45</v>
      </c>
      <c r="G8" s="102">
        <v>19</v>
      </c>
      <c r="H8" s="110" t="s">
        <v>17</v>
      </c>
      <c r="I8" s="102" t="s">
        <v>15</v>
      </c>
      <c r="J8" s="106"/>
      <c r="K8" s="107"/>
      <c r="L8" s="94"/>
      <c r="M8" s="94"/>
      <c r="N8" s="94"/>
      <c r="O8" s="111"/>
    </row>
    <row r="9" spans="1:15" s="39" customFormat="1" ht="12.75">
      <c r="A9" s="101" t="s">
        <v>8</v>
      </c>
      <c r="B9" s="102"/>
      <c r="C9" s="109"/>
      <c r="D9" s="102">
        <v>108</v>
      </c>
      <c r="E9" s="102">
        <v>2</v>
      </c>
      <c r="F9" s="102">
        <v>75</v>
      </c>
      <c r="G9" s="102">
        <v>77</v>
      </c>
      <c r="H9" s="110" t="s">
        <v>51</v>
      </c>
      <c r="I9" s="102" t="s">
        <v>15</v>
      </c>
      <c r="J9" s="106"/>
      <c r="K9" s="107"/>
      <c r="L9" s="94"/>
      <c r="M9" s="94"/>
      <c r="N9" s="94"/>
      <c r="O9" s="111"/>
    </row>
    <row r="10" spans="1:15" s="39" customFormat="1" ht="12.75">
      <c r="A10" s="101" t="s">
        <v>10</v>
      </c>
      <c r="B10" s="102"/>
      <c r="C10" s="102"/>
      <c r="D10" s="103">
        <v>36</v>
      </c>
      <c r="E10" s="102" t="s">
        <v>49</v>
      </c>
      <c r="F10" s="102">
        <v>60</v>
      </c>
      <c r="G10" s="104">
        <v>13</v>
      </c>
      <c r="H10" s="105" t="s">
        <v>17</v>
      </c>
      <c r="I10" s="102" t="s">
        <v>21</v>
      </c>
      <c r="J10" s="106"/>
      <c r="K10" s="107"/>
      <c r="L10" s="94"/>
      <c r="M10" s="94"/>
      <c r="N10" s="94"/>
      <c r="O10" s="111"/>
    </row>
    <row r="11" spans="1:15" s="39" customFormat="1" ht="12.75">
      <c r="A11" s="101" t="s">
        <v>70</v>
      </c>
      <c r="B11" s="102"/>
      <c r="C11" s="109"/>
      <c r="D11" s="102">
        <v>72</v>
      </c>
      <c r="E11" s="102" t="s">
        <v>7</v>
      </c>
      <c r="F11" s="102">
        <v>90</v>
      </c>
      <c r="G11" s="102">
        <v>17</v>
      </c>
      <c r="H11" s="110" t="s">
        <v>50</v>
      </c>
      <c r="I11" s="102" t="s">
        <v>21</v>
      </c>
      <c r="J11" s="106"/>
      <c r="K11" s="107"/>
      <c r="L11" s="94"/>
      <c r="M11" s="94"/>
      <c r="N11" s="94"/>
      <c r="O11" s="111"/>
    </row>
    <row r="12" spans="1:15" s="39" customFormat="1" ht="12.75">
      <c r="A12" s="101" t="s">
        <v>71</v>
      </c>
      <c r="B12" s="102"/>
      <c r="C12" s="109"/>
      <c r="D12" s="102">
        <v>540</v>
      </c>
      <c r="E12" s="102" t="s">
        <v>9</v>
      </c>
      <c r="F12" s="102">
        <v>75</v>
      </c>
      <c r="G12" s="102">
        <v>26</v>
      </c>
      <c r="H12" s="110" t="s">
        <v>18</v>
      </c>
      <c r="I12" s="102" t="s">
        <v>21</v>
      </c>
      <c r="J12" s="106"/>
      <c r="K12" s="107"/>
      <c r="L12" s="94"/>
      <c r="M12" s="94"/>
      <c r="N12" s="94"/>
      <c r="O12" s="111"/>
    </row>
    <row r="13" spans="1:15" s="39" customFormat="1" ht="12.75">
      <c r="A13" s="101" t="s">
        <v>72</v>
      </c>
      <c r="B13" s="102"/>
      <c r="C13" s="109"/>
      <c r="D13" s="102">
        <v>720</v>
      </c>
      <c r="E13" s="102" t="s">
        <v>11</v>
      </c>
      <c r="F13" s="102">
        <v>75</v>
      </c>
      <c r="G13" s="102">
        <v>26</v>
      </c>
      <c r="H13" s="110" t="s">
        <v>18</v>
      </c>
      <c r="I13" s="102" t="s">
        <v>21</v>
      </c>
      <c r="J13" s="106"/>
      <c r="K13" s="107"/>
      <c r="L13" s="94"/>
      <c r="M13" s="94"/>
      <c r="N13" s="94"/>
      <c r="O13" s="111"/>
    </row>
    <row r="14" spans="1:15" s="39" customFormat="1" ht="12.75">
      <c r="A14" s="101" t="s">
        <v>73</v>
      </c>
      <c r="B14" s="102"/>
      <c r="C14" s="109"/>
      <c r="D14" s="102">
        <v>360</v>
      </c>
      <c r="E14" s="102">
        <v>0</v>
      </c>
      <c r="F14" s="102">
        <v>75</v>
      </c>
      <c r="G14" s="102">
        <v>37</v>
      </c>
      <c r="H14" s="110" t="s">
        <v>18</v>
      </c>
      <c r="I14" s="102" t="s">
        <v>21</v>
      </c>
      <c r="J14" s="106"/>
      <c r="K14" s="107"/>
      <c r="L14" s="94"/>
      <c r="M14" s="94"/>
      <c r="N14" s="94"/>
      <c r="O14" s="111"/>
    </row>
    <row r="15" spans="1:15" s="39" customFormat="1" ht="12.75">
      <c r="A15" s="101" t="s">
        <v>74</v>
      </c>
      <c r="B15" s="102"/>
      <c r="C15" s="102"/>
      <c r="D15" s="103">
        <v>72</v>
      </c>
      <c r="E15" s="102">
        <v>1</v>
      </c>
      <c r="F15" s="102">
        <v>75</v>
      </c>
      <c r="G15" s="104">
        <v>37</v>
      </c>
      <c r="H15" s="105" t="s">
        <v>18</v>
      </c>
      <c r="I15" s="102" t="s">
        <v>21</v>
      </c>
      <c r="J15" s="106"/>
      <c r="K15" s="107"/>
      <c r="L15" s="94"/>
      <c r="M15" s="94"/>
      <c r="N15" s="94"/>
      <c r="O15" s="111"/>
    </row>
    <row r="16" spans="1:15" s="39" customFormat="1" ht="12.75">
      <c r="A16" s="101" t="s">
        <v>75</v>
      </c>
      <c r="B16" s="102"/>
      <c r="C16" s="102"/>
      <c r="D16" s="103">
        <v>36</v>
      </c>
      <c r="E16" s="112">
        <v>1</v>
      </c>
      <c r="F16" s="112">
        <v>75</v>
      </c>
      <c r="G16" s="113">
        <v>48</v>
      </c>
      <c r="H16" s="114" t="s">
        <v>18</v>
      </c>
      <c r="I16" s="112" t="s">
        <v>21</v>
      </c>
      <c r="J16" s="106"/>
      <c r="K16" s="107"/>
      <c r="L16" s="94"/>
      <c r="M16" s="94"/>
      <c r="N16" s="94"/>
      <c r="O16" s="111"/>
    </row>
    <row r="17" spans="1:15" s="39" customFormat="1" ht="12.75">
      <c r="A17" s="101" t="s">
        <v>78</v>
      </c>
      <c r="B17" s="102"/>
      <c r="C17" s="109"/>
      <c r="D17" s="102">
        <v>24</v>
      </c>
      <c r="E17" s="102">
        <v>1</v>
      </c>
      <c r="F17" s="102">
        <v>150</v>
      </c>
      <c r="G17" s="102">
        <v>65</v>
      </c>
      <c r="H17" s="110" t="s">
        <v>18</v>
      </c>
      <c r="I17" s="102" t="s">
        <v>21</v>
      </c>
      <c r="J17" s="106"/>
      <c r="K17" s="107"/>
      <c r="L17" s="94"/>
      <c r="M17" s="94"/>
      <c r="N17" s="94"/>
      <c r="O17" s="111"/>
    </row>
    <row r="18" spans="1:15" s="39" customFormat="1" ht="12.75">
      <c r="A18" s="101" t="s">
        <v>79</v>
      </c>
      <c r="B18" s="115"/>
      <c r="C18" s="116"/>
      <c r="D18" s="116">
        <v>144</v>
      </c>
      <c r="E18" s="115" t="s">
        <v>37</v>
      </c>
      <c r="F18" s="115">
        <v>75</v>
      </c>
      <c r="G18" s="115">
        <v>13</v>
      </c>
      <c r="H18" s="115" t="s">
        <v>44</v>
      </c>
      <c r="I18" s="115" t="s">
        <v>43</v>
      </c>
      <c r="J18" s="106"/>
      <c r="K18" s="107"/>
      <c r="L18" s="94"/>
      <c r="M18" s="94"/>
      <c r="N18" s="94"/>
      <c r="O18" s="111"/>
    </row>
    <row r="19" spans="1:15" s="39" customFormat="1" ht="12.75">
      <c r="A19" s="101" t="s">
        <v>80</v>
      </c>
      <c r="B19" s="102"/>
      <c r="C19" s="109"/>
      <c r="D19" s="102">
        <v>576</v>
      </c>
      <c r="E19" s="102">
        <v>0</v>
      </c>
      <c r="F19" s="102">
        <v>90</v>
      </c>
      <c r="G19" s="102">
        <v>27</v>
      </c>
      <c r="H19" s="110" t="s">
        <v>18</v>
      </c>
      <c r="I19" s="102" t="s">
        <v>22</v>
      </c>
      <c r="J19" s="106"/>
      <c r="K19" s="107"/>
      <c r="L19" s="94"/>
      <c r="M19" s="94"/>
      <c r="N19" s="94"/>
      <c r="O19" s="111"/>
    </row>
    <row r="20" spans="1:15" s="39" customFormat="1" ht="12.75">
      <c r="A20" s="101" t="s">
        <v>82</v>
      </c>
      <c r="B20" s="102"/>
      <c r="C20" s="109"/>
      <c r="D20" s="102">
        <v>144</v>
      </c>
      <c r="E20" s="102">
        <v>1</v>
      </c>
      <c r="F20" s="102">
        <v>90</v>
      </c>
      <c r="G20" s="102">
        <v>27</v>
      </c>
      <c r="H20" s="110" t="s">
        <v>18</v>
      </c>
      <c r="I20" s="102" t="s">
        <v>22</v>
      </c>
      <c r="J20" s="106"/>
      <c r="K20" s="107"/>
      <c r="L20" s="94"/>
      <c r="M20" s="94"/>
      <c r="N20" s="94"/>
      <c r="O20" s="111"/>
    </row>
    <row r="21" spans="1:15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8" t="s">
        <v>14</v>
      </c>
      <c r="L21" s="108"/>
      <c r="M21" s="108"/>
      <c r="N21" s="108"/>
      <c r="O21" s="119"/>
    </row>
    <row r="22" spans="1:15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</sheetData>
  <sheetProtection/>
  <mergeCells count="1">
    <mergeCell ref="A4:K4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4.00390625" style="0" customWidth="1"/>
    <col min="2" max="2" width="10.140625" style="0" bestFit="1" customWidth="1"/>
    <col min="3" max="3" width="11.00390625" style="0" bestFit="1" customWidth="1"/>
    <col min="4" max="4" width="5.7109375" style="0" customWidth="1"/>
    <col min="5" max="5" width="7.8515625" style="0" bestFit="1" customWidth="1"/>
    <col min="6" max="6" width="8.7109375" style="0" bestFit="1" customWidth="1"/>
    <col min="7" max="7" width="8.00390625" style="0" bestFit="1" customWidth="1"/>
    <col min="8" max="8" width="9.28125" style="0" bestFit="1" customWidth="1"/>
    <col min="9" max="9" width="12.421875" style="0" bestFit="1" customWidth="1"/>
    <col min="10" max="10" width="11.421875" style="0" bestFit="1" customWidth="1"/>
    <col min="11" max="11" width="6.57421875" style="0" bestFit="1" customWidth="1"/>
    <col min="12" max="12" width="10.140625" style="0" customWidth="1"/>
    <col min="13" max="13" width="8.00390625" style="0" bestFit="1" customWidth="1"/>
    <col min="14" max="14" width="10.421875" style="0" bestFit="1" customWidth="1"/>
    <col min="15" max="15" width="11.28125" style="0" bestFit="1" customWidth="1"/>
    <col min="20" max="20" width="13.140625" style="0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ht="15" customHeight="1" thickBot="1">
      <c r="A4" s="192" t="s">
        <v>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  <c r="O4" s="121"/>
    </row>
    <row r="5" spans="1:15" ht="33.75">
      <c r="A5" s="88" t="s">
        <v>0</v>
      </c>
      <c r="B5" s="88" t="s">
        <v>1</v>
      </c>
      <c r="C5" s="88" t="s">
        <v>13</v>
      </c>
      <c r="D5" s="88" t="s">
        <v>113</v>
      </c>
      <c r="E5" s="88" t="s">
        <v>12</v>
      </c>
      <c r="F5" s="88" t="s">
        <v>33</v>
      </c>
      <c r="G5" s="88" t="s">
        <v>32</v>
      </c>
      <c r="H5" s="89" t="s">
        <v>35</v>
      </c>
      <c r="I5" s="88" t="s">
        <v>34</v>
      </c>
      <c r="J5" s="88" t="s">
        <v>2</v>
      </c>
      <c r="K5" s="88" t="s">
        <v>57</v>
      </c>
      <c r="L5" s="88" t="s">
        <v>41</v>
      </c>
      <c r="M5" s="88" t="s">
        <v>58</v>
      </c>
      <c r="N5" s="88" t="s">
        <v>69</v>
      </c>
      <c r="O5" s="49" t="s">
        <v>3</v>
      </c>
    </row>
    <row r="6" spans="1:15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</row>
    <row r="7" spans="1:15" s="43" customFormat="1" ht="12.75">
      <c r="A7" s="84" t="s">
        <v>4</v>
      </c>
      <c r="B7" s="90"/>
      <c r="C7" s="96"/>
      <c r="D7" s="96">
        <v>324</v>
      </c>
      <c r="E7" s="90">
        <v>1</v>
      </c>
      <c r="F7" s="90">
        <v>75</v>
      </c>
      <c r="G7" s="90">
        <v>37</v>
      </c>
      <c r="H7" s="90" t="s">
        <v>18</v>
      </c>
      <c r="I7" s="90" t="s">
        <v>21</v>
      </c>
      <c r="J7" s="92"/>
      <c r="K7" s="93"/>
      <c r="L7" s="94"/>
      <c r="M7" s="94"/>
      <c r="N7" s="94"/>
      <c r="O7" s="95"/>
    </row>
    <row r="8" spans="1:15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49" t="s">
        <v>14</v>
      </c>
      <c r="L8" s="98"/>
      <c r="M8" s="123"/>
      <c r="N8" s="123"/>
      <c r="O8" s="122"/>
    </row>
    <row r="9" spans="1:15" ht="12.75">
      <c r="A9" s="124"/>
      <c r="B9" s="124"/>
      <c r="C9" s="124"/>
      <c r="D9" s="124"/>
      <c r="E9" s="124"/>
      <c r="F9" s="124"/>
      <c r="G9" s="124"/>
      <c r="H9" s="124"/>
      <c r="I9" s="124"/>
      <c r="J9" s="99"/>
      <c r="K9" s="99"/>
      <c r="L9" s="125"/>
      <c r="M9" s="99"/>
      <c r="N9" s="99"/>
      <c r="O9" s="99"/>
    </row>
    <row r="10" spans="1:15" ht="12.75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</row>
    <row r="11" spans="1:15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</sheetData>
  <sheetProtection/>
  <mergeCells count="1">
    <mergeCell ref="A4:N4"/>
  </mergeCells>
  <printOptions/>
  <pageMargins left="0.17" right="0.17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SheetLayoutView="85" workbookViewId="0" topLeftCell="A1">
      <selection activeCell="H29" sqref="H29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6.421875" style="0" bestFit="1" customWidth="1"/>
    <col min="4" max="4" width="5.28125" style="0" customWidth="1"/>
    <col min="5" max="5" width="7.8515625" style="0" bestFit="1" customWidth="1"/>
    <col min="6" max="6" width="12.7109375" style="0" bestFit="1" customWidth="1"/>
    <col min="7" max="7" width="8.00390625" style="3" bestFit="1" customWidth="1"/>
    <col min="8" max="8" width="9.28125" style="2" bestFit="1" customWidth="1"/>
    <col min="9" max="9" width="13.57421875" style="0" bestFit="1" customWidth="1"/>
    <col min="10" max="10" width="11.421875" style="0" bestFit="1" customWidth="1"/>
    <col min="11" max="11" width="6.57421875" style="0" bestFit="1" customWidth="1"/>
    <col min="12" max="12" width="9.421875" style="0" bestFit="1" customWidth="1"/>
    <col min="13" max="13" width="8.00390625" style="0" bestFit="1" customWidth="1"/>
    <col min="14" max="14" width="10.421875" style="0" bestFit="1" customWidth="1"/>
    <col min="15" max="15" width="11.28125" style="0" bestFit="1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ht="29.25" customHeight="1" thickBot="1">
      <c r="A4" s="189" t="s">
        <v>83</v>
      </c>
      <c r="B4" s="190"/>
      <c r="C4" s="190"/>
      <c r="D4" s="190"/>
      <c r="E4" s="190"/>
      <c r="F4" s="190"/>
      <c r="G4" s="191"/>
      <c r="H4" s="126"/>
      <c r="I4" s="126"/>
      <c r="J4" s="126"/>
      <c r="K4" s="126"/>
      <c r="L4" s="126"/>
      <c r="M4" s="126"/>
      <c r="N4" s="126"/>
      <c r="O4" s="126"/>
    </row>
    <row r="5" spans="1:15" ht="45" customHeight="1">
      <c r="A5" s="177" t="s">
        <v>0</v>
      </c>
      <c r="B5" s="177" t="s">
        <v>1</v>
      </c>
      <c r="C5" s="177" t="s">
        <v>13</v>
      </c>
      <c r="D5" s="177" t="s">
        <v>113</v>
      </c>
      <c r="E5" s="177" t="s">
        <v>12</v>
      </c>
      <c r="F5" s="177" t="s">
        <v>33</v>
      </c>
      <c r="G5" s="177" t="s">
        <v>32</v>
      </c>
      <c r="H5" s="178" t="s">
        <v>35</v>
      </c>
      <c r="I5" s="179" t="s">
        <v>34</v>
      </c>
      <c r="J5" s="179" t="s">
        <v>2</v>
      </c>
      <c r="K5" s="179" t="s">
        <v>57</v>
      </c>
      <c r="L5" s="179" t="s">
        <v>41</v>
      </c>
      <c r="M5" s="179" t="s">
        <v>58</v>
      </c>
      <c r="N5" s="179" t="s">
        <v>69</v>
      </c>
      <c r="O5" s="179" t="s">
        <v>3</v>
      </c>
    </row>
    <row r="6" spans="1:15" s="185" customFormat="1" ht="11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</row>
    <row r="7" spans="1:15" s="46" customFormat="1" ht="17.25" customHeight="1">
      <c r="A7" s="180" t="s">
        <v>4</v>
      </c>
      <c r="B7" s="181"/>
      <c r="C7" s="181"/>
      <c r="D7" s="181">
        <v>36</v>
      </c>
      <c r="E7" s="181" t="s">
        <v>7</v>
      </c>
      <c r="F7" s="181" t="s">
        <v>29</v>
      </c>
      <c r="G7" s="181"/>
      <c r="H7" s="181"/>
      <c r="I7" s="181"/>
      <c r="J7" s="181"/>
      <c r="K7" s="182"/>
      <c r="L7" s="183"/>
      <c r="M7" s="183"/>
      <c r="N7" s="183"/>
      <c r="O7" s="184"/>
    </row>
    <row r="8" spans="1:15" ht="16.5" customHeight="1">
      <c r="A8" s="127" t="s">
        <v>6</v>
      </c>
      <c r="B8" s="90"/>
      <c r="C8" s="130"/>
      <c r="D8" s="130">
        <v>72</v>
      </c>
      <c r="E8" s="90" t="s">
        <v>9</v>
      </c>
      <c r="F8" s="90" t="s">
        <v>29</v>
      </c>
      <c r="G8" s="90"/>
      <c r="H8" s="90"/>
      <c r="I8" s="90"/>
      <c r="J8" s="92"/>
      <c r="K8" s="93"/>
      <c r="L8" s="108"/>
      <c r="M8" s="108"/>
      <c r="N8" s="108"/>
      <c r="O8" s="129"/>
    </row>
    <row r="9" spans="1:15" s="43" customFormat="1" ht="16.5" customHeight="1">
      <c r="A9" s="127" t="s">
        <v>8</v>
      </c>
      <c r="B9" s="90"/>
      <c r="C9" s="96"/>
      <c r="D9" s="96">
        <v>180</v>
      </c>
      <c r="E9" s="90" t="s">
        <v>11</v>
      </c>
      <c r="F9" s="90" t="s">
        <v>29</v>
      </c>
      <c r="G9" s="90"/>
      <c r="H9" s="90"/>
      <c r="I9" s="90"/>
      <c r="J9" s="92"/>
      <c r="K9" s="93"/>
      <c r="L9" s="94"/>
      <c r="M9" s="94"/>
      <c r="N9" s="94"/>
      <c r="O9" s="95"/>
    </row>
    <row r="10" spans="1:15" s="43" customFormat="1" ht="16.5" customHeight="1">
      <c r="A10" s="127" t="s">
        <v>10</v>
      </c>
      <c r="B10" s="90"/>
      <c r="C10" s="96"/>
      <c r="D10" s="96">
        <v>72</v>
      </c>
      <c r="E10" s="90" t="s">
        <v>11</v>
      </c>
      <c r="F10" s="90" t="s">
        <v>28</v>
      </c>
      <c r="G10" s="90"/>
      <c r="H10" s="90"/>
      <c r="I10" s="90"/>
      <c r="J10" s="92"/>
      <c r="K10" s="93"/>
      <c r="L10" s="94"/>
      <c r="M10" s="94"/>
      <c r="N10" s="94"/>
      <c r="O10" s="95"/>
    </row>
    <row r="11" spans="1:15" s="43" customFormat="1" ht="16.5" customHeight="1">
      <c r="A11" s="127" t="s">
        <v>70</v>
      </c>
      <c r="B11" s="90"/>
      <c r="C11" s="96"/>
      <c r="D11" s="91">
        <v>188</v>
      </c>
      <c r="E11" s="90">
        <v>0</v>
      </c>
      <c r="F11" s="90" t="s">
        <v>30</v>
      </c>
      <c r="G11" s="90"/>
      <c r="H11" s="90"/>
      <c r="I11" s="90"/>
      <c r="J11" s="92"/>
      <c r="K11" s="93"/>
      <c r="L11" s="94"/>
      <c r="M11" s="94"/>
      <c r="N11" s="94"/>
      <c r="O11" s="95"/>
    </row>
    <row r="12" spans="1:15" s="43" customFormat="1" ht="16.5" customHeight="1">
      <c r="A12" s="127" t="s">
        <v>71</v>
      </c>
      <c r="B12" s="90"/>
      <c r="C12" s="96"/>
      <c r="D12" s="96">
        <v>144</v>
      </c>
      <c r="E12" s="90">
        <v>0</v>
      </c>
      <c r="F12" s="90" t="s">
        <v>29</v>
      </c>
      <c r="G12" s="90"/>
      <c r="H12" s="90"/>
      <c r="I12" s="90"/>
      <c r="J12" s="92"/>
      <c r="K12" s="93"/>
      <c r="L12" s="94"/>
      <c r="M12" s="94"/>
      <c r="N12" s="94"/>
      <c r="O12" s="95"/>
    </row>
    <row r="13" spans="1:15" s="43" customFormat="1" ht="16.5" customHeight="1">
      <c r="A13" s="127" t="s">
        <v>72</v>
      </c>
      <c r="B13" s="90"/>
      <c r="C13" s="96"/>
      <c r="D13" s="96">
        <v>288</v>
      </c>
      <c r="E13" s="90">
        <v>0</v>
      </c>
      <c r="F13" s="90" t="s">
        <v>28</v>
      </c>
      <c r="G13" s="90"/>
      <c r="H13" s="90"/>
      <c r="I13" s="90"/>
      <c r="J13" s="92"/>
      <c r="K13" s="93"/>
      <c r="L13" s="94"/>
      <c r="M13" s="94"/>
      <c r="N13" s="94"/>
      <c r="O13" s="95"/>
    </row>
    <row r="14" spans="1:15" s="43" customFormat="1" ht="16.5" customHeight="1">
      <c r="A14" s="127" t="s">
        <v>73</v>
      </c>
      <c r="B14" s="90"/>
      <c r="C14" s="91"/>
      <c r="D14" s="91">
        <v>216</v>
      </c>
      <c r="E14" s="90">
        <v>0</v>
      </c>
      <c r="F14" s="90">
        <v>100</v>
      </c>
      <c r="G14" s="90"/>
      <c r="H14" s="131"/>
      <c r="I14" s="90"/>
      <c r="J14" s="92"/>
      <c r="K14" s="93"/>
      <c r="L14" s="94"/>
      <c r="M14" s="94"/>
      <c r="N14" s="94"/>
      <c r="O14" s="95"/>
    </row>
    <row r="15" spans="1:15" s="43" customFormat="1" ht="12.75">
      <c r="A15" s="127" t="s">
        <v>74</v>
      </c>
      <c r="B15" s="90"/>
      <c r="C15" s="96"/>
      <c r="D15" s="96">
        <v>216</v>
      </c>
      <c r="E15" s="90">
        <v>1</v>
      </c>
      <c r="F15" s="90">
        <v>100</v>
      </c>
      <c r="G15" s="90"/>
      <c r="H15" s="90"/>
      <c r="I15" s="90"/>
      <c r="J15" s="92"/>
      <c r="K15" s="93"/>
      <c r="L15" s="94"/>
      <c r="M15" s="94"/>
      <c r="N15" s="94"/>
      <c r="O15" s="95"/>
    </row>
    <row r="16" spans="1:15" s="43" customFormat="1" ht="16.5" customHeight="1">
      <c r="A16" s="127" t="s">
        <v>75</v>
      </c>
      <c r="B16" s="90"/>
      <c r="C16" s="96"/>
      <c r="D16" s="96">
        <v>180</v>
      </c>
      <c r="E16" s="90">
        <v>1</v>
      </c>
      <c r="F16" s="90" t="s">
        <v>25</v>
      </c>
      <c r="G16" s="90"/>
      <c r="H16" s="90"/>
      <c r="I16" s="90"/>
      <c r="J16" s="92"/>
      <c r="K16" s="93"/>
      <c r="L16" s="94"/>
      <c r="M16" s="94"/>
      <c r="N16" s="94"/>
      <c r="O16" s="95"/>
    </row>
    <row r="17" spans="1:15" s="43" customFormat="1" ht="16.5" customHeight="1">
      <c r="A17" s="127" t="s">
        <v>78</v>
      </c>
      <c r="B17" s="90"/>
      <c r="C17" s="96"/>
      <c r="D17" s="96">
        <v>216</v>
      </c>
      <c r="E17" s="90">
        <v>1</v>
      </c>
      <c r="F17" s="90" t="s">
        <v>28</v>
      </c>
      <c r="G17" s="90"/>
      <c r="H17" s="90"/>
      <c r="I17" s="90"/>
      <c r="J17" s="92"/>
      <c r="K17" s="93"/>
      <c r="L17" s="94"/>
      <c r="M17" s="94"/>
      <c r="N17" s="94"/>
      <c r="O17" s="95"/>
    </row>
    <row r="18" spans="1:15" s="43" customFormat="1" ht="16.5" customHeight="1">
      <c r="A18" s="127" t="s">
        <v>79</v>
      </c>
      <c r="B18" s="90"/>
      <c r="C18" s="96"/>
      <c r="D18" s="96">
        <v>144</v>
      </c>
      <c r="E18" s="90">
        <v>2</v>
      </c>
      <c r="F18" s="90" t="s">
        <v>28</v>
      </c>
      <c r="G18" s="90"/>
      <c r="H18" s="90"/>
      <c r="I18" s="90"/>
      <c r="J18" s="92"/>
      <c r="K18" s="93"/>
      <c r="L18" s="94"/>
      <c r="M18" s="94"/>
      <c r="N18" s="94"/>
      <c r="O18" s="95"/>
    </row>
    <row r="19" spans="1:15" s="43" customFormat="1" ht="16.5" customHeight="1">
      <c r="A19" s="127" t="s">
        <v>80</v>
      </c>
      <c r="B19" s="90"/>
      <c r="C19" s="96"/>
      <c r="D19" s="96">
        <v>72</v>
      </c>
      <c r="E19" s="90" t="s">
        <v>9</v>
      </c>
      <c r="F19" s="90">
        <v>75</v>
      </c>
      <c r="G19" s="90">
        <v>30</v>
      </c>
      <c r="H19" s="90" t="s">
        <v>17</v>
      </c>
      <c r="I19" s="90" t="s">
        <v>15</v>
      </c>
      <c r="J19" s="92"/>
      <c r="K19" s="93"/>
      <c r="L19" s="94"/>
      <c r="M19" s="94"/>
      <c r="N19" s="94"/>
      <c r="O19" s="95"/>
    </row>
    <row r="20" spans="1:15" s="43" customFormat="1" ht="16.5" customHeight="1">
      <c r="A20" s="127" t="s">
        <v>82</v>
      </c>
      <c r="B20" s="90"/>
      <c r="C20" s="96"/>
      <c r="D20" s="96">
        <v>180</v>
      </c>
      <c r="E20" s="90" t="s">
        <v>9</v>
      </c>
      <c r="F20" s="90">
        <v>75</v>
      </c>
      <c r="G20" s="90">
        <v>17</v>
      </c>
      <c r="H20" s="90" t="s">
        <v>18</v>
      </c>
      <c r="I20" s="90" t="s">
        <v>21</v>
      </c>
      <c r="J20" s="92"/>
      <c r="K20" s="93"/>
      <c r="L20" s="94"/>
      <c r="M20" s="94"/>
      <c r="N20" s="94"/>
      <c r="O20" s="95"/>
    </row>
    <row r="21" spans="1:15" s="43" customFormat="1" ht="16.5" customHeight="1">
      <c r="A21" s="127" t="s">
        <v>84</v>
      </c>
      <c r="B21" s="90"/>
      <c r="C21" s="96"/>
      <c r="D21" s="96">
        <v>288</v>
      </c>
      <c r="E21" s="90" t="s">
        <v>9</v>
      </c>
      <c r="F21" s="90">
        <v>75</v>
      </c>
      <c r="G21" s="90">
        <v>26</v>
      </c>
      <c r="H21" s="90" t="s">
        <v>18</v>
      </c>
      <c r="I21" s="90" t="s">
        <v>23</v>
      </c>
      <c r="J21" s="92"/>
      <c r="K21" s="93"/>
      <c r="L21" s="94"/>
      <c r="M21" s="94"/>
      <c r="N21" s="94"/>
      <c r="O21" s="95"/>
    </row>
    <row r="22" spans="1:15" s="43" customFormat="1" ht="16.5" customHeight="1">
      <c r="A22" s="127" t="s">
        <v>85</v>
      </c>
      <c r="B22" s="90"/>
      <c r="C22" s="96"/>
      <c r="D22" s="96">
        <v>792</v>
      </c>
      <c r="E22" s="90" t="s">
        <v>11</v>
      </c>
      <c r="F22" s="90">
        <v>75</v>
      </c>
      <c r="G22" s="90">
        <v>26</v>
      </c>
      <c r="H22" s="90" t="s">
        <v>18</v>
      </c>
      <c r="I22" s="90" t="s">
        <v>23</v>
      </c>
      <c r="J22" s="92"/>
      <c r="K22" s="93"/>
      <c r="L22" s="94"/>
      <c r="M22" s="94"/>
      <c r="N22" s="94"/>
      <c r="O22" s="95"/>
    </row>
    <row r="23" spans="1:15" s="43" customFormat="1" ht="16.5" customHeight="1">
      <c r="A23" s="127" t="s">
        <v>86</v>
      </c>
      <c r="B23" s="90"/>
      <c r="C23" s="96"/>
      <c r="D23" s="96">
        <v>144</v>
      </c>
      <c r="E23" s="90">
        <v>0</v>
      </c>
      <c r="F23" s="90">
        <v>75</v>
      </c>
      <c r="G23" s="90">
        <v>26</v>
      </c>
      <c r="H23" s="90" t="s">
        <v>18</v>
      </c>
      <c r="I23" s="90" t="s">
        <v>23</v>
      </c>
      <c r="J23" s="92"/>
      <c r="K23" s="93"/>
      <c r="L23" s="94"/>
      <c r="M23" s="94"/>
      <c r="N23" s="94"/>
      <c r="O23" s="95"/>
    </row>
    <row r="24" spans="1:15" s="44" customFormat="1" ht="16.5" customHeight="1">
      <c r="A24" s="127" t="s">
        <v>87</v>
      </c>
      <c r="B24" s="90"/>
      <c r="C24" s="91"/>
      <c r="D24" s="91">
        <v>72</v>
      </c>
      <c r="E24" s="90">
        <v>1</v>
      </c>
      <c r="F24" s="132">
        <v>75</v>
      </c>
      <c r="G24" s="132">
        <v>26</v>
      </c>
      <c r="H24" s="132" t="s">
        <v>18</v>
      </c>
      <c r="I24" s="132" t="s">
        <v>21</v>
      </c>
      <c r="J24" s="92"/>
      <c r="K24" s="93"/>
      <c r="L24" s="94"/>
      <c r="M24" s="94"/>
      <c r="N24" s="94"/>
      <c r="O24" s="95"/>
    </row>
    <row r="25" spans="1:15" s="43" customFormat="1" ht="16.5" customHeight="1">
      <c r="A25" s="127" t="s">
        <v>88</v>
      </c>
      <c r="B25" s="90"/>
      <c r="C25" s="133"/>
      <c r="D25" s="133">
        <v>216</v>
      </c>
      <c r="E25" s="90" t="s">
        <v>11</v>
      </c>
      <c r="F25" s="90">
        <v>75</v>
      </c>
      <c r="G25" s="90">
        <v>30</v>
      </c>
      <c r="H25" s="90" t="s">
        <v>18</v>
      </c>
      <c r="I25" s="90" t="s">
        <v>21</v>
      </c>
      <c r="J25" s="92"/>
      <c r="K25" s="93"/>
      <c r="L25" s="94"/>
      <c r="M25" s="94"/>
      <c r="N25" s="94"/>
      <c r="O25" s="95"/>
    </row>
    <row r="26" spans="1:15" s="43" customFormat="1" ht="16.5" customHeight="1">
      <c r="A26" s="127" t="s">
        <v>89</v>
      </c>
      <c r="B26" s="90"/>
      <c r="C26" s="96"/>
      <c r="D26" s="96">
        <v>144</v>
      </c>
      <c r="E26" s="90">
        <v>1</v>
      </c>
      <c r="F26" s="90">
        <v>75</v>
      </c>
      <c r="G26" s="90">
        <v>37</v>
      </c>
      <c r="H26" s="90" t="s">
        <v>18</v>
      </c>
      <c r="I26" s="90" t="s">
        <v>21</v>
      </c>
      <c r="J26" s="92"/>
      <c r="K26" s="93"/>
      <c r="L26" s="94"/>
      <c r="M26" s="94"/>
      <c r="N26" s="94"/>
      <c r="O26" s="95"/>
    </row>
    <row r="27" spans="1:15" s="44" customFormat="1" ht="16.5" customHeight="1">
      <c r="A27" s="127" t="s">
        <v>90</v>
      </c>
      <c r="B27" s="90"/>
      <c r="C27" s="130"/>
      <c r="D27" s="130">
        <v>72</v>
      </c>
      <c r="E27" s="90" t="s">
        <v>11</v>
      </c>
      <c r="F27" s="90">
        <v>75</v>
      </c>
      <c r="G27" s="90">
        <v>37</v>
      </c>
      <c r="H27" s="90" t="s">
        <v>18</v>
      </c>
      <c r="I27" s="90" t="s">
        <v>23</v>
      </c>
      <c r="J27" s="92"/>
      <c r="K27" s="93"/>
      <c r="L27" s="94"/>
      <c r="M27" s="94"/>
      <c r="N27" s="94"/>
      <c r="O27" s="95"/>
    </row>
    <row r="28" spans="1:15" s="43" customFormat="1" ht="16.5" customHeight="1">
      <c r="A28" s="127" t="s">
        <v>91</v>
      </c>
      <c r="B28" s="132"/>
      <c r="C28" s="134"/>
      <c r="D28" s="134">
        <v>144</v>
      </c>
      <c r="E28" s="132">
        <v>0</v>
      </c>
      <c r="F28" s="132">
        <v>75</v>
      </c>
      <c r="G28" s="132">
        <v>37</v>
      </c>
      <c r="H28" s="132" t="s">
        <v>18</v>
      </c>
      <c r="I28" s="132" t="s">
        <v>21</v>
      </c>
      <c r="J28" s="135"/>
      <c r="K28" s="136"/>
      <c r="L28" s="137"/>
      <c r="M28" s="137"/>
      <c r="N28" s="137"/>
      <c r="O28" s="138"/>
    </row>
    <row r="29" spans="1:15" s="43" customFormat="1" ht="12.75">
      <c r="A29" s="127" t="s">
        <v>92</v>
      </c>
      <c r="B29" s="90"/>
      <c r="C29" s="91"/>
      <c r="D29" s="91">
        <v>72</v>
      </c>
      <c r="E29" s="90">
        <v>1</v>
      </c>
      <c r="F29" s="90">
        <v>75</v>
      </c>
      <c r="G29" s="90">
        <v>37</v>
      </c>
      <c r="H29" s="90" t="s">
        <v>18</v>
      </c>
      <c r="I29" s="90" t="s">
        <v>23</v>
      </c>
      <c r="J29" s="92"/>
      <c r="K29" s="93"/>
      <c r="L29" s="94"/>
      <c r="M29" s="94"/>
      <c r="N29" s="94"/>
      <c r="O29" s="95"/>
    </row>
    <row r="30" spans="1:15" s="43" customFormat="1" ht="16.5" customHeight="1">
      <c r="A30" s="127" t="s">
        <v>93</v>
      </c>
      <c r="B30" s="90"/>
      <c r="C30" s="96"/>
      <c r="D30" s="96">
        <v>36</v>
      </c>
      <c r="E30" s="90">
        <v>2</v>
      </c>
      <c r="F30" s="90">
        <v>75</v>
      </c>
      <c r="G30" s="90">
        <v>40</v>
      </c>
      <c r="H30" s="90" t="s">
        <v>18</v>
      </c>
      <c r="I30" s="90" t="s">
        <v>27</v>
      </c>
      <c r="J30" s="92"/>
      <c r="K30" s="93"/>
      <c r="L30" s="94"/>
      <c r="M30" s="94"/>
      <c r="N30" s="94"/>
      <c r="O30" s="95"/>
    </row>
    <row r="31" spans="1:15" ht="12.75">
      <c r="A31" s="124"/>
      <c r="B31" s="124"/>
      <c r="C31" s="124"/>
      <c r="D31" s="124"/>
      <c r="E31" s="124"/>
      <c r="F31" s="124"/>
      <c r="G31" s="124"/>
      <c r="H31" s="124"/>
      <c r="I31" s="124"/>
      <c r="J31" s="99"/>
      <c r="K31" s="139" t="s">
        <v>14</v>
      </c>
      <c r="L31" s="140"/>
      <c r="M31" s="141"/>
      <c r="N31" s="141"/>
      <c r="O31" s="99"/>
    </row>
    <row r="32" spans="1:15" ht="12.75">
      <c r="A32" s="124"/>
      <c r="B32" s="124"/>
      <c r="C32" s="124"/>
      <c r="D32" s="124"/>
      <c r="E32" s="124"/>
      <c r="F32" s="124"/>
      <c r="G32" s="124"/>
      <c r="H32" s="124"/>
      <c r="I32" s="124"/>
      <c r="J32" s="99"/>
      <c r="K32" s="99"/>
      <c r="L32" s="125"/>
      <c r="M32" s="99"/>
      <c r="N32" s="99"/>
      <c r="O32" s="99"/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106" ht="12.75">
      <c r="A106">
        <v>48</v>
      </c>
    </row>
    <row r="107" ht="12.75">
      <c r="A107">
        <v>49</v>
      </c>
    </row>
    <row r="108" ht="12.75">
      <c r="A108">
        <v>50</v>
      </c>
    </row>
    <row r="109" ht="12.75">
      <c r="A109">
        <v>51</v>
      </c>
    </row>
    <row r="110" ht="12.75">
      <c r="A110">
        <v>52</v>
      </c>
    </row>
    <row r="111" ht="12.75">
      <c r="A111">
        <v>53</v>
      </c>
    </row>
    <row r="112" ht="12.75">
      <c r="A112">
        <v>54</v>
      </c>
    </row>
    <row r="113" ht="12.75">
      <c r="A113">
        <v>55</v>
      </c>
    </row>
    <row r="114" ht="12.75">
      <c r="A114">
        <v>56</v>
      </c>
    </row>
    <row r="115" ht="12.75">
      <c r="A115">
        <v>57</v>
      </c>
    </row>
    <row r="116" ht="12.75">
      <c r="A116">
        <v>58</v>
      </c>
    </row>
    <row r="117" ht="12.75">
      <c r="A117">
        <v>59</v>
      </c>
    </row>
    <row r="118" ht="12.75">
      <c r="A118">
        <v>60</v>
      </c>
    </row>
    <row r="119" ht="12.75">
      <c r="A119">
        <v>61</v>
      </c>
    </row>
    <row r="120" ht="12.75">
      <c r="A120">
        <v>62</v>
      </c>
    </row>
    <row r="121" ht="12.75">
      <c r="A121">
        <v>63</v>
      </c>
    </row>
    <row r="122" ht="12.75">
      <c r="A122">
        <v>64</v>
      </c>
    </row>
    <row r="123" ht="12.75">
      <c r="A123">
        <v>65</v>
      </c>
    </row>
    <row r="124" ht="12.75">
      <c r="A124">
        <v>66</v>
      </c>
    </row>
    <row r="125" ht="12.75">
      <c r="A125">
        <v>67</v>
      </c>
    </row>
    <row r="126" ht="12.75">
      <c r="A126">
        <v>68</v>
      </c>
    </row>
  </sheetData>
  <sheetProtection/>
  <mergeCells count="1">
    <mergeCell ref="A4:G4"/>
  </mergeCells>
  <printOptions/>
  <pageMargins left="0.17" right="0.16" top="0.48" bottom="0.4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SheetLayoutView="85" zoomScalePageLayoutView="0" workbookViewId="0" topLeftCell="A1">
      <selection activeCell="H29" sqref="H29"/>
    </sheetView>
  </sheetViews>
  <sheetFormatPr defaultColWidth="9.140625" defaultRowHeight="12.75"/>
  <cols>
    <col min="1" max="1" width="3.57421875" style="0" bestFit="1" customWidth="1"/>
    <col min="2" max="2" width="10.140625" style="4" bestFit="1" customWidth="1"/>
    <col min="3" max="3" width="7.421875" style="4" bestFit="1" customWidth="1"/>
    <col min="4" max="4" width="5.8515625" style="4" customWidth="1"/>
    <col min="5" max="5" width="7.8515625" style="4" bestFit="1" customWidth="1"/>
    <col min="6" max="6" width="7.57421875" style="4" bestFit="1" customWidth="1"/>
    <col min="7" max="7" width="6.140625" style="4" bestFit="1" customWidth="1"/>
    <col min="8" max="8" width="9.28125" style="4" bestFit="1" customWidth="1"/>
    <col min="9" max="9" width="16.421875" style="6" customWidth="1"/>
    <col min="10" max="10" width="11.421875" style="4" bestFit="1" customWidth="1"/>
    <col min="11" max="11" width="6.57421875" style="4" bestFit="1" customWidth="1"/>
    <col min="12" max="12" width="12.57421875" style="4" bestFit="1" customWidth="1"/>
    <col min="13" max="13" width="10.00390625" style="4" customWidth="1"/>
    <col min="14" max="14" width="10.421875" style="4" bestFit="1" customWidth="1"/>
    <col min="15" max="15" width="11.28125" style="4" bestFit="1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ht="39" customHeight="1" thickBot="1">
      <c r="A4" s="195" t="s">
        <v>38</v>
      </c>
      <c r="B4" s="196"/>
      <c r="C4" s="196"/>
      <c r="D4" s="196"/>
      <c r="E4" s="196"/>
      <c r="F4" s="196"/>
      <c r="G4" s="196"/>
      <c r="H4" s="196"/>
      <c r="I4" s="196"/>
      <c r="J4" s="197"/>
      <c r="K4" s="142"/>
      <c r="L4" s="142"/>
      <c r="M4" s="142"/>
      <c r="N4" s="142"/>
      <c r="O4" s="142"/>
    </row>
    <row r="5" spans="1:15" ht="33.75">
      <c r="A5" s="88" t="s">
        <v>0</v>
      </c>
      <c r="B5" s="88" t="s">
        <v>1</v>
      </c>
      <c r="C5" s="88" t="s">
        <v>13</v>
      </c>
      <c r="D5" s="88" t="s">
        <v>113</v>
      </c>
      <c r="E5" s="88" t="s">
        <v>12</v>
      </c>
      <c r="F5" s="88" t="s">
        <v>33</v>
      </c>
      <c r="G5" s="88" t="s">
        <v>32</v>
      </c>
      <c r="H5" s="89" t="s">
        <v>35</v>
      </c>
      <c r="I5" s="88" t="s">
        <v>34</v>
      </c>
      <c r="J5" s="88" t="s">
        <v>2</v>
      </c>
      <c r="K5" s="49" t="s">
        <v>57</v>
      </c>
      <c r="L5" s="49" t="s">
        <v>41</v>
      </c>
      <c r="M5" s="49" t="s">
        <v>58</v>
      </c>
      <c r="N5" s="49" t="s">
        <v>69</v>
      </c>
      <c r="O5" s="49" t="s">
        <v>3</v>
      </c>
    </row>
    <row r="6" spans="1:16" s="22" customFormat="1" ht="11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23"/>
    </row>
    <row r="7" spans="1:15" s="42" customFormat="1" ht="12.75">
      <c r="A7" s="84" t="s">
        <v>4</v>
      </c>
      <c r="B7" s="83"/>
      <c r="C7" s="143"/>
      <c r="D7" s="143">
        <v>36</v>
      </c>
      <c r="E7" s="83" t="s">
        <v>7</v>
      </c>
      <c r="F7" s="83">
        <v>150</v>
      </c>
      <c r="G7" s="83"/>
      <c r="H7" s="144"/>
      <c r="I7" s="83"/>
      <c r="J7" s="78"/>
      <c r="K7" s="79"/>
      <c r="L7" s="80"/>
      <c r="M7" s="145"/>
      <c r="N7" s="80"/>
      <c r="O7" s="65"/>
    </row>
    <row r="8" spans="1:15" s="42" customFormat="1" ht="12.75">
      <c r="A8" s="84" t="s">
        <v>6</v>
      </c>
      <c r="B8" s="83"/>
      <c r="C8" s="143"/>
      <c r="D8" s="143">
        <v>108</v>
      </c>
      <c r="E8" s="83" t="s">
        <v>7</v>
      </c>
      <c r="F8" s="83" t="s">
        <v>24</v>
      </c>
      <c r="G8" s="83"/>
      <c r="H8" s="83"/>
      <c r="I8" s="83"/>
      <c r="J8" s="78"/>
      <c r="K8" s="79"/>
      <c r="L8" s="80"/>
      <c r="M8" s="145"/>
      <c r="N8" s="80"/>
      <c r="O8" s="65"/>
    </row>
    <row r="9" spans="1:15" s="42" customFormat="1" ht="12.75">
      <c r="A9" s="84" t="s">
        <v>8</v>
      </c>
      <c r="B9" s="83"/>
      <c r="C9" s="146"/>
      <c r="D9" s="146">
        <v>1440</v>
      </c>
      <c r="E9" s="83" t="s">
        <v>9</v>
      </c>
      <c r="F9" s="83" t="s">
        <v>24</v>
      </c>
      <c r="G9" s="83"/>
      <c r="H9" s="83"/>
      <c r="I9" s="83"/>
      <c r="J9" s="78"/>
      <c r="K9" s="79"/>
      <c r="L9" s="80"/>
      <c r="M9" s="145"/>
      <c r="N9" s="80"/>
      <c r="O9" s="65"/>
    </row>
    <row r="10" spans="1:15" s="42" customFormat="1" ht="12.75">
      <c r="A10" s="84" t="s">
        <v>10</v>
      </c>
      <c r="B10" s="83"/>
      <c r="C10" s="147"/>
      <c r="D10" s="147">
        <v>972</v>
      </c>
      <c r="E10" s="83" t="s">
        <v>11</v>
      </c>
      <c r="F10" s="83" t="s">
        <v>24</v>
      </c>
      <c r="G10" s="83"/>
      <c r="H10" s="83"/>
      <c r="I10" s="83"/>
      <c r="J10" s="78"/>
      <c r="K10" s="79"/>
      <c r="L10" s="80"/>
      <c r="M10" s="145"/>
      <c r="N10" s="80"/>
      <c r="O10" s="65"/>
    </row>
    <row r="11" spans="1:15" s="42" customFormat="1" ht="12.75">
      <c r="A11" s="84" t="s">
        <v>70</v>
      </c>
      <c r="B11" s="83"/>
      <c r="C11" s="146"/>
      <c r="D11" s="146">
        <v>200</v>
      </c>
      <c r="E11" s="83">
        <v>0</v>
      </c>
      <c r="F11" s="83" t="s">
        <v>26</v>
      </c>
      <c r="G11" s="83"/>
      <c r="H11" s="83"/>
      <c r="I11" s="83"/>
      <c r="J11" s="78"/>
      <c r="K11" s="79"/>
      <c r="L11" s="80"/>
      <c r="M11" s="145"/>
      <c r="N11" s="80"/>
      <c r="O11" s="65"/>
    </row>
    <row r="12" spans="1:15" s="42" customFormat="1" ht="12.75">
      <c r="A12" s="84" t="s">
        <v>71</v>
      </c>
      <c r="B12" s="83"/>
      <c r="C12" s="147"/>
      <c r="D12" s="147">
        <v>48</v>
      </c>
      <c r="E12" s="83">
        <v>1</v>
      </c>
      <c r="F12" s="83" t="s">
        <v>26</v>
      </c>
      <c r="G12" s="83"/>
      <c r="H12" s="83"/>
      <c r="I12" s="83"/>
      <c r="J12" s="78"/>
      <c r="K12" s="79"/>
      <c r="L12" s="80"/>
      <c r="M12" s="145"/>
      <c r="N12" s="80"/>
      <c r="O12" s="65"/>
    </row>
    <row r="13" spans="1:15" s="42" customFormat="1" ht="12.75">
      <c r="A13" s="84" t="s">
        <v>72</v>
      </c>
      <c r="B13" s="83"/>
      <c r="C13" s="147"/>
      <c r="D13" s="147">
        <v>48</v>
      </c>
      <c r="E13" s="83">
        <v>2</v>
      </c>
      <c r="F13" s="83" t="s">
        <v>26</v>
      </c>
      <c r="G13" s="83"/>
      <c r="H13" s="83"/>
      <c r="I13" s="83"/>
      <c r="J13" s="78"/>
      <c r="K13" s="79"/>
      <c r="L13" s="80"/>
      <c r="M13" s="145"/>
      <c r="N13" s="80"/>
      <c r="O13" s="65"/>
    </row>
    <row r="14" spans="1:15" s="42" customFormat="1" ht="12.75">
      <c r="A14" s="84" t="s">
        <v>73</v>
      </c>
      <c r="B14" s="83"/>
      <c r="C14" s="146"/>
      <c r="D14" s="146">
        <f>216+360</f>
        <v>576</v>
      </c>
      <c r="E14" s="83" t="s">
        <v>9</v>
      </c>
      <c r="F14" s="83">
        <v>75</v>
      </c>
      <c r="G14" s="83">
        <v>16</v>
      </c>
      <c r="H14" s="83" t="s">
        <v>17</v>
      </c>
      <c r="I14" s="83" t="s">
        <v>15</v>
      </c>
      <c r="J14" s="78"/>
      <c r="K14" s="79"/>
      <c r="L14" s="80"/>
      <c r="M14" s="145"/>
      <c r="N14" s="80"/>
      <c r="O14" s="65"/>
    </row>
    <row r="15" spans="1:15" s="42" customFormat="1" ht="22.5">
      <c r="A15" s="84" t="s">
        <v>74</v>
      </c>
      <c r="B15" s="83"/>
      <c r="C15" s="143"/>
      <c r="D15" s="143">
        <v>36</v>
      </c>
      <c r="E15" s="83" t="s">
        <v>7</v>
      </c>
      <c r="F15" s="83">
        <v>45</v>
      </c>
      <c r="G15" s="128">
        <v>16</v>
      </c>
      <c r="H15" s="83" t="s">
        <v>18</v>
      </c>
      <c r="I15" s="83" t="s">
        <v>31</v>
      </c>
      <c r="J15" s="78"/>
      <c r="K15" s="79"/>
      <c r="L15" s="80"/>
      <c r="M15" s="145"/>
      <c r="N15" s="80"/>
      <c r="O15" s="65"/>
    </row>
    <row r="16" spans="1:15" s="42" customFormat="1" ht="12.75">
      <c r="A16" s="84" t="s">
        <v>75</v>
      </c>
      <c r="B16" s="83"/>
      <c r="C16" s="146"/>
      <c r="D16" s="146">
        <f>540+180</f>
        <v>720</v>
      </c>
      <c r="E16" s="83">
        <v>0</v>
      </c>
      <c r="F16" s="83">
        <v>75</v>
      </c>
      <c r="G16" s="83">
        <v>37</v>
      </c>
      <c r="H16" s="83" t="s">
        <v>18</v>
      </c>
      <c r="I16" s="83" t="s">
        <v>15</v>
      </c>
      <c r="J16" s="78"/>
      <c r="K16" s="79"/>
      <c r="L16" s="80"/>
      <c r="M16" s="145"/>
      <c r="N16" s="80"/>
      <c r="O16" s="65"/>
    </row>
    <row r="17" spans="1:15" s="42" customFormat="1" ht="12.75">
      <c r="A17" s="84" t="s">
        <v>78</v>
      </c>
      <c r="B17" s="83"/>
      <c r="C17" s="146"/>
      <c r="D17" s="146">
        <f>288+360</f>
        <v>648</v>
      </c>
      <c r="E17" s="83">
        <v>0</v>
      </c>
      <c r="F17" s="83">
        <v>75</v>
      </c>
      <c r="G17" s="83">
        <v>40</v>
      </c>
      <c r="H17" s="83" t="s">
        <v>18</v>
      </c>
      <c r="I17" s="83" t="s">
        <v>15</v>
      </c>
      <c r="J17" s="78"/>
      <c r="K17" s="79"/>
      <c r="L17" s="80"/>
      <c r="M17" s="145"/>
      <c r="N17" s="80"/>
      <c r="O17" s="65"/>
    </row>
    <row r="18" spans="1:15" s="42" customFormat="1" ht="12.75">
      <c r="A18" s="84" t="s">
        <v>79</v>
      </c>
      <c r="B18" s="83"/>
      <c r="C18" s="143"/>
      <c r="D18" s="143">
        <v>36</v>
      </c>
      <c r="E18" s="83" t="s">
        <v>5</v>
      </c>
      <c r="F18" s="83">
        <v>75</v>
      </c>
      <c r="G18" s="128">
        <v>13</v>
      </c>
      <c r="H18" s="144" t="s">
        <v>17</v>
      </c>
      <c r="I18" s="83" t="s">
        <v>21</v>
      </c>
      <c r="J18" s="78"/>
      <c r="K18" s="79"/>
      <c r="L18" s="80"/>
      <c r="M18" s="145"/>
      <c r="N18" s="80"/>
      <c r="O18" s="65"/>
    </row>
    <row r="19" spans="1:15" s="42" customFormat="1" ht="12.75">
      <c r="A19" s="84" t="s">
        <v>80</v>
      </c>
      <c r="B19" s="83"/>
      <c r="C19" s="143"/>
      <c r="D19" s="143">
        <v>36</v>
      </c>
      <c r="E19" s="83" t="s">
        <v>16</v>
      </c>
      <c r="F19" s="83">
        <v>45</v>
      </c>
      <c r="G19" s="83">
        <v>12</v>
      </c>
      <c r="H19" s="144" t="s">
        <v>18</v>
      </c>
      <c r="I19" s="83" t="s">
        <v>21</v>
      </c>
      <c r="J19" s="78"/>
      <c r="K19" s="79"/>
      <c r="L19" s="80"/>
      <c r="M19" s="145"/>
      <c r="N19" s="80"/>
      <c r="O19" s="65"/>
    </row>
    <row r="20" spans="1:15" s="42" customFormat="1" ht="12.75">
      <c r="A20" s="84" t="s">
        <v>82</v>
      </c>
      <c r="B20" s="83"/>
      <c r="C20" s="146"/>
      <c r="D20" s="146">
        <f>72+360</f>
        <v>432</v>
      </c>
      <c r="E20" s="83" t="s">
        <v>9</v>
      </c>
      <c r="F20" s="83">
        <v>75</v>
      </c>
      <c r="G20" s="83">
        <v>17</v>
      </c>
      <c r="H20" s="83" t="s">
        <v>18</v>
      </c>
      <c r="I20" s="83" t="s">
        <v>21</v>
      </c>
      <c r="J20" s="78"/>
      <c r="K20" s="79"/>
      <c r="L20" s="80"/>
      <c r="M20" s="145"/>
      <c r="N20" s="80"/>
      <c r="O20" s="65"/>
    </row>
    <row r="21" spans="1:15" s="42" customFormat="1" ht="12.75">
      <c r="A21" s="84" t="s">
        <v>84</v>
      </c>
      <c r="B21" s="83"/>
      <c r="C21" s="146"/>
      <c r="D21" s="146">
        <v>648</v>
      </c>
      <c r="E21" s="83" t="s">
        <v>9</v>
      </c>
      <c r="F21" s="83">
        <v>75</v>
      </c>
      <c r="G21" s="83">
        <v>22</v>
      </c>
      <c r="H21" s="83" t="s">
        <v>18</v>
      </c>
      <c r="I21" s="83" t="s">
        <v>21</v>
      </c>
      <c r="J21" s="78"/>
      <c r="K21" s="79"/>
      <c r="L21" s="80"/>
      <c r="M21" s="145"/>
      <c r="N21" s="80"/>
      <c r="O21" s="65"/>
    </row>
    <row r="22" spans="1:15" s="42" customFormat="1" ht="12.75">
      <c r="A22" s="84" t="s">
        <v>85</v>
      </c>
      <c r="B22" s="83"/>
      <c r="C22" s="143"/>
      <c r="D22" s="143">
        <v>108</v>
      </c>
      <c r="E22" s="83" t="s">
        <v>16</v>
      </c>
      <c r="F22" s="83">
        <v>75</v>
      </c>
      <c r="G22" s="83">
        <v>22</v>
      </c>
      <c r="H22" s="144" t="s">
        <v>18</v>
      </c>
      <c r="I22" s="83" t="s">
        <v>23</v>
      </c>
      <c r="J22" s="78"/>
      <c r="K22" s="79"/>
      <c r="L22" s="80"/>
      <c r="M22" s="145"/>
      <c r="N22" s="80"/>
      <c r="O22" s="65"/>
    </row>
    <row r="23" spans="1:15" s="42" customFormat="1" ht="12.75">
      <c r="A23" s="84" t="s">
        <v>86</v>
      </c>
      <c r="B23" s="83"/>
      <c r="C23" s="146"/>
      <c r="D23" s="146">
        <f>972+360</f>
        <v>1332</v>
      </c>
      <c r="E23" s="83" t="s">
        <v>7</v>
      </c>
      <c r="F23" s="83">
        <v>75</v>
      </c>
      <c r="G23" s="83">
        <v>26</v>
      </c>
      <c r="H23" s="83" t="s">
        <v>18</v>
      </c>
      <c r="I23" s="83" t="s">
        <v>23</v>
      </c>
      <c r="J23" s="78"/>
      <c r="K23" s="79"/>
      <c r="L23" s="80"/>
      <c r="M23" s="145"/>
      <c r="N23" s="80"/>
      <c r="O23" s="65"/>
    </row>
    <row r="24" spans="1:15" s="42" customFormat="1" ht="12.75">
      <c r="A24" s="84" t="s">
        <v>87</v>
      </c>
      <c r="B24" s="83"/>
      <c r="C24" s="146"/>
      <c r="D24" s="146">
        <f>1080+468</f>
        <v>1548</v>
      </c>
      <c r="E24" s="83" t="s">
        <v>9</v>
      </c>
      <c r="F24" s="83">
        <v>75</v>
      </c>
      <c r="G24" s="83">
        <v>26</v>
      </c>
      <c r="H24" s="83" t="s">
        <v>18</v>
      </c>
      <c r="I24" s="83" t="s">
        <v>21</v>
      </c>
      <c r="J24" s="78"/>
      <c r="K24" s="79"/>
      <c r="L24" s="80"/>
      <c r="M24" s="145"/>
      <c r="N24" s="80"/>
      <c r="O24" s="65"/>
    </row>
    <row r="25" spans="1:15" s="42" customFormat="1" ht="12.75">
      <c r="A25" s="84" t="s">
        <v>88</v>
      </c>
      <c r="B25" s="83"/>
      <c r="C25" s="146"/>
      <c r="D25" s="146">
        <v>468</v>
      </c>
      <c r="E25" s="83" t="s">
        <v>11</v>
      </c>
      <c r="F25" s="83">
        <v>75</v>
      </c>
      <c r="G25" s="83">
        <v>26</v>
      </c>
      <c r="H25" s="148" t="s">
        <v>18</v>
      </c>
      <c r="I25" s="83" t="s">
        <v>21</v>
      </c>
      <c r="J25" s="78"/>
      <c r="K25" s="79"/>
      <c r="L25" s="80"/>
      <c r="M25" s="145"/>
      <c r="N25" s="80"/>
      <c r="O25" s="65"/>
    </row>
    <row r="26" spans="1:15" s="42" customFormat="1" ht="12.75">
      <c r="A26" s="84" t="s">
        <v>89</v>
      </c>
      <c r="B26" s="83"/>
      <c r="C26" s="146"/>
      <c r="D26" s="149">
        <f>216+72</f>
        <v>288</v>
      </c>
      <c r="E26" s="83">
        <v>0</v>
      </c>
      <c r="F26" s="83">
        <v>75</v>
      </c>
      <c r="G26" s="83">
        <v>26</v>
      </c>
      <c r="H26" s="83" t="s">
        <v>18</v>
      </c>
      <c r="I26" s="83" t="s">
        <v>21</v>
      </c>
      <c r="J26" s="78"/>
      <c r="K26" s="79"/>
      <c r="L26" s="80"/>
      <c r="M26" s="145"/>
      <c r="N26" s="80"/>
      <c r="O26" s="65"/>
    </row>
    <row r="27" spans="1:15" s="42" customFormat="1" ht="12.75">
      <c r="A27" s="84" t="s">
        <v>90</v>
      </c>
      <c r="B27" s="83"/>
      <c r="C27" s="149"/>
      <c r="D27" s="149">
        <v>72</v>
      </c>
      <c r="E27" s="83" t="s">
        <v>7</v>
      </c>
      <c r="F27" s="83">
        <v>75</v>
      </c>
      <c r="G27" s="128">
        <v>26</v>
      </c>
      <c r="H27" s="83" t="s">
        <v>18</v>
      </c>
      <c r="I27" s="83" t="s">
        <v>23</v>
      </c>
      <c r="J27" s="78"/>
      <c r="K27" s="79"/>
      <c r="L27" s="80"/>
      <c r="M27" s="145"/>
      <c r="N27" s="80"/>
      <c r="O27" s="65"/>
    </row>
    <row r="28" spans="1:15" s="45" customFormat="1" ht="12.75">
      <c r="A28" s="84" t="s">
        <v>91</v>
      </c>
      <c r="B28" s="83"/>
      <c r="C28" s="149"/>
      <c r="D28" s="149">
        <v>36</v>
      </c>
      <c r="E28" s="83" t="s">
        <v>5</v>
      </c>
      <c r="F28" s="83">
        <v>75</v>
      </c>
      <c r="G28" s="83">
        <v>26</v>
      </c>
      <c r="H28" s="83" t="s">
        <v>18</v>
      </c>
      <c r="I28" s="83" t="s">
        <v>23</v>
      </c>
      <c r="J28" s="78"/>
      <c r="K28" s="79"/>
      <c r="L28" s="80"/>
      <c r="M28" s="145"/>
      <c r="N28" s="80"/>
      <c r="O28" s="65"/>
    </row>
    <row r="29" spans="1:15" s="42" customFormat="1" ht="12.75">
      <c r="A29" s="84" t="s">
        <v>92</v>
      </c>
      <c r="B29" s="83"/>
      <c r="C29" s="146"/>
      <c r="D29" s="146">
        <f>756+360</f>
        <v>1116</v>
      </c>
      <c r="E29" s="83">
        <v>0</v>
      </c>
      <c r="F29" s="83">
        <v>75</v>
      </c>
      <c r="G29" s="83">
        <v>27</v>
      </c>
      <c r="H29" s="83" t="s">
        <v>18</v>
      </c>
      <c r="I29" s="83" t="s">
        <v>21</v>
      </c>
      <c r="J29" s="78"/>
      <c r="K29" s="79"/>
      <c r="L29" s="80"/>
      <c r="M29" s="145"/>
      <c r="N29" s="80"/>
      <c r="O29" s="65"/>
    </row>
    <row r="30" spans="1:15" s="42" customFormat="1" ht="12.75">
      <c r="A30" s="84" t="s">
        <v>93</v>
      </c>
      <c r="B30" s="83"/>
      <c r="C30" s="143"/>
      <c r="D30" s="143">
        <v>144</v>
      </c>
      <c r="E30" s="83">
        <v>1</v>
      </c>
      <c r="F30" s="83">
        <v>75</v>
      </c>
      <c r="G30" s="83">
        <v>27</v>
      </c>
      <c r="H30" s="83" t="s">
        <v>18</v>
      </c>
      <c r="I30" s="83" t="s">
        <v>40</v>
      </c>
      <c r="J30" s="78"/>
      <c r="K30" s="79"/>
      <c r="L30" s="80"/>
      <c r="M30" s="145"/>
      <c r="N30" s="80"/>
      <c r="O30" s="65"/>
    </row>
    <row r="31" spans="1:15" s="42" customFormat="1" ht="12.75">
      <c r="A31" s="84" t="s">
        <v>94</v>
      </c>
      <c r="B31" s="83"/>
      <c r="C31" s="149"/>
      <c r="D31" s="149">
        <v>396</v>
      </c>
      <c r="E31" s="83">
        <v>2</v>
      </c>
      <c r="F31" s="83">
        <v>90</v>
      </c>
      <c r="G31" s="83">
        <v>37</v>
      </c>
      <c r="H31" s="83" t="s">
        <v>18</v>
      </c>
      <c r="I31" s="83" t="s">
        <v>21</v>
      </c>
      <c r="J31" s="78"/>
      <c r="K31" s="79"/>
      <c r="L31" s="80"/>
      <c r="M31" s="145"/>
      <c r="N31" s="80"/>
      <c r="O31" s="65"/>
    </row>
    <row r="32" spans="1:15" s="42" customFormat="1" ht="12.75">
      <c r="A32" s="84" t="s">
        <v>95</v>
      </c>
      <c r="B32" s="83"/>
      <c r="C32" s="146"/>
      <c r="D32" s="146">
        <v>864</v>
      </c>
      <c r="E32" s="83" t="s">
        <v>9</v>
      </c>
      <c r="F32" s="83">
        <v>75</v>
      </c>
      <c r="G32" s="83">
        <v>37</v>
      </c>
      <c r="H32" s="83" t="s">
        <v>18</v>
      </c>
      <c r="I32" s="83" t="s">
        <v>21</v>
      </c>
      <c r="J32" s="78"/>
      <c r="K32" s="79"/>
      <c r="L32" s="80"/>
      <c r="M32" s="145"/>
      <c r="N32" s="80"/>
      <c r="O32" s="65"/>
    </row>
    <row r="33" spans="1:15" s="42" customFormat="1" ht="12.75">
      <c r="A33" s="84" t="s">
        <v>96</v>
      </c>
      <c r="B33" s="83"/>
      <c r="C33" s="146"/>
      <c r="D33" s="146">
        <f>828+252</f>
        <v>1080</v>
      </c>
      <c r="E33" s="83" t="s">
        <v>11</v>
      </c>
      <c r="F33" s="83">
        <v>75</v>
      </c>
      <c r="G33" s="83">
        <v>37</v>
      </c>
      <c r="H33" s="83" t="s">
        <v>18</v>
      </c>
      <c r="I33" s="83" t="s">
        <v>21</v>
      </c>
      <c r="J33" s="78"/>
      <c r="K33" s="79"/>
      <c r="L33" s="80"/>
      <c r="M33" s="145"/>
      <c r="N33" s="80"/>
      <c r="O33" s="65"/>
    </row>
    <row r="34" spans="1:15" s="42" customFormat="1" ht="12.75">
      <c r="A34" s="84" t="s">
        <v>97</v>
      </c>
      <c r="B34" s="83"/>
      <c r="C34" s="146"/>
      <c r="D34" s="146">
        <f>576+252</f>
        <v>828</v>
      </c>
      <c r="E34" s="83" t="s">
        <v>11</v>
      </c>
      <c r="F34" s="83">
        <v>75</v>
      </c>
      <c r="G34" s="83">
        <v>37</v>
      </c>
      <c r="H34" s="148" t="s">
        <v>18</v>
      </c>
      <c r="I34" s="128" t="s">
        <v>23</v>
      </c>
      <c r="J34" s="78"/>
      <c r="K34" s="79"/>
      <c r="L34" s="80"/>
      <c r="M34" s="145"/>
      <c r="N34" s="80"/>
      <c r="O34" s="65"/>
    </row>
    <row r="35" spans="1:15" s="42" customFormat="1" ht="12.75">
      <c r="A35" s="84" t="s">
        <v>98</v>
      </c>
      <c r="B35" s="83"/>
      <c r="C35" s="146"/>
      <c r="D35" s="146">
        <v>648</v>
      </c>
      <c r="E35" s="83">
        <v>0</v>
      </c>
      <c r="F35" s="83">
        <v>75</v>
      </c>
      <c r="G35" s="83">
        <v>37</v>
      </c>
      <c r="H35" s="83" t="s">
        <v>18</v>
      </c>
      <c r="I35" s="83" t="s">
        <v>21</v>
      </c>
      <c r="J35" s="78"/>
      <c r="K35" s="79"/>
      <c r="L35" s="80"/>
      <c r="M35" s="145"/>
      <c r="N35" s="80"/>
      <c r="O35" s="65"/>
    </row>
    <row r="36" spans="1:15" s="42" customFormat="1" ht="12.75">
      <c r="A36" s="84" t="s">
        <v>99</v>
      </c>
      <c r="B36" s="83"/>
      <c r="C36" s="149"/>
      <c r="D36" s="149">
        <v>216</v>
      </c>
      <c r="E36" s="83">
        <v>1</v>
      </c>
      <c r="F36" s="83">
        <v>75</v>
      </c>
      <c r="G36" s="83">
        <v>37</v>
      </c>
      <c r="H36" s="83" t="s">
        <v>18</v>
      </c>
      <c r="I36" s="83" t="s">
        <v>21</v>
      </c>
      <c r="J36" s="78"/>
      <c r="K36" s="79"/>
      <c r="L36" s="80"/>
      <c r="M36" s="145"/>
      <c r="N36" s="80"/>
      <c r="O36" s="65"/>
    </row>
    <row r="37" spans="1:15" s="42" customFormat="1" ht="12.75">
      <c r="A37" s="84" t="s">
        <v>100</v>
      </c>
      <c r="B37" s="83"/>
      <c r="C37" s="149"/>
      <c r="D37" s="149">
        <v>216</v>
      </c>
      <c r="E37" s="83">
        <v>2</v>
      </c>
      <c r="F37" s="83">
        <v>75</v>
      </c>
      <c r="G37" s="83">
        <v>37</v>
      </c>
      <c r="H37" s="83" t="s">
        <v>18</v>
      </c>
      <c r="I37" s="83" t="s">
        <v>21</v>
      </c>
      <c r="J37" s="78"/>
      <c r="K37" s="79"/>
      <c r="L37" s="80"/>
      <c r="M37" s="145"/>
      <c r="N37" s="80"/>
      <c r="O37" s="65"/>
    </row>
    <row r="38" spans="1:15" s="45" customFormat="1" ht="12.75">
      <c r="A38" s="84" t="s">
        <v>101</v>
      </c>
      <c r="B38" s="83"/>
      <c r="C38" s="143"/>
      <c r="D38" s="143">
        <v>144</v>
      </c>
      <c r="E38" s="83">
        <v>0</v>
      </c>
      <c r="F38" s="83">
        <v>75</v>
      </c>
      <c r="G38" s="83">
        <v>37</v>
      </c>
      <c r="H38" s="83" t="s">
        <v>18</v>
      </c>
      <c r="I38" s="83" t="s">
        <v>23</v>
      </c>
      <c r="J38" s="78"/>
      <c r="K38" s="79"/>
      <c r="L38" s="80"/>
      <c r="M38" s="145"/>
      <c r="N38" s="80"/>
      <c r="O38" s="65"/>
    </row>
    <row r="39" spans="1:15" s="42" customFormat="1" ht="12.75">
      <c r="A39" s="84" t="s">
        <v>102</v>
      </c>
      <c r="B39" s="83"/>
      <c r="C39" s="146"/>
      <c r="D39" s="146">
        <f>72+216</f>
        <v>288</v>
      </c>
      <c r="E39" s="83">
        <v>0</v>
      </c>
      <c r="F39" s="83">
        <v>75</v>
      </c>
      <c r="G39" s="83">
        <v>40</v>
      </c>
      <c r="H39" s="83" t="s">
        <v>18</v>
      </c>
      <c r="I39" s="83" t="s">
        <v>21</v>
      </c>
      <c r="J39" s="78"/>
      <c r="K39" s="79"/>
      <c r="L39" s="80"/>
      <c r="M39" s="145"/>
      <c r="N39" s="80"/>
      <c r="O39" s="65"/>
    </row>
    <row r="40" spans="1:15" s="42" customFormat="1" ht="12.75">
      <c r="A40" s="84" t="s">
        <v>103</v>
      </c>
      <c r="B40" s="83"/>
      <c r="C40" s="143"/>
      <c r="D40" s="143">
        <v>252</v>
      </c>
      <c r="E40" s="83">
        <v>1</v>
      </c>
      <c r="F40" s="83">
        <v>75</v>
      </c>
      <c r="G40" s="83">
        <v>40</v>
      </c>
      <c r="H40" s="83" t="s">
        <v>18</v>
      </c>
      <c r="I40" s="83" t="s">
        <v>21</v>
      </c>
      <c r="J40" s="78"/>
      <c r="K40" s="79"/>
      <c r="L40" s="80"/>
      <c r="M40" s="145"/>
      <c r="N40" s="80"/>
      <c r="O40" s="65"/>
    </row>
    <row r="41" spans="1:15" s="42" customFormat="1" ht="12.75">
      <c r="A41" s="84" t="s">
        <v>104</v>
      </c>
      <c r="B41" s="83"/>
      <c r="C41" s="143"/>
      <c r="D41" s="143">
        <v>180</v>
      </c>
      <c r="E41" s="83">
        <v>2</v>
      </c>
      <c r="F41" s="83">
        <v>90</v>
      </c>
      <c r="G41" s="83">
        <v>48</v>
      </c>
      <c r="H41" s="144" t="s">
        <v>18</v>
      </c>
      <c r="I41" s="83" t="s">
        <v>21</v>
      </c>
      <c r="J41" s="78"/>
      <c r="K41" s="79"/>
      <c r="L41" s="80"/>
      <c r="M41" s="145"/>
      <c r="N41" s="80"/>
      <c r="O41" s="65"/>
    </row>
    <row r="42" spans="1:15" s="45" customFormat="1" ht="12.75">
      <c r="A42" s="84" t="s">
        <v>105</v>
      </c>
      <c r="B42" s="83"/>
      <c r="C42" s="143"/>
      <c r="D42" s="143">
        <v>108</v>
      </c>
      <c r="E42" s="83">
        <v>0</v>
      </c>
      <c r="F42" s="83">
        <v>90</v>
      </c>
      <c r="G42" s="83">
        <v>48</v>
      </c>
      <c r="H42" s="144" t="s">
        <v>18</v>
      </c>
      <c r="I42" s="83" t="s">
        <v>21</v>
      </c>
      <c r="J42" s="78"/>
      <c r="K42" s="79"/>
      <c r="L42" s="80"/>
      <c r="M42" s="145"/>
      <c r="N42" s="80"/>
      <c r="O42" s="65"/>
    </row>
    <row r="43" spans="1:15" s="42" customFormat="1" ht="12.75">
      <c r="A43" s="84" t="s">
        <v>106</v>
      </c>
      <c r="B43" s="83"/>
      <c r="C43" s="143"/>
      <c r="D43" s="143">
        <v>72</v>
      </c>
      <c r="E43" s="83">
        <v>1</v>
      </c>
      <c r="F43" s="83">
        <v>90</v>
      </c>
      <c r="G43" s="83">
        <v>48</v>
      </c>
      <c r="H43" s="144" t="s">
        <v>18</v>
      </c>
      <c r="I43" s="83" t="s">
        <v>21</v>
      </c>
      <c r="J43" s="78"/>
      <c r="K43" s="79"/>
      <c r="L43" s="80"/>
      <c r="M43" s="145"/>
      <c r="N43" s="80"/>
      <c r="O43" s="65"/>
    </row>
    <row r="44" spans="1:15" s="45" customFormat="1" ht="12.75">
      <c r="A44" s="84" t="s">
        <v>107</v>
      </c>
      <c r="B44" s="83"/>
      <c r="C44" s="146"/>
      <c r="D44" s="146">
        <v>180</v>
      </c>
      <c r="E44" s="83" t="s">
        <v>9</v>
      </c>
      <c r="F44" s="83">
        <v>75</v>
      </c>
      <c r="G44" s="83">
        <v>48</v>
      </c>
      <c r="H44" s="83" t="s">
        <v>18</v>
      </c>
      <c r="I44" s="83" t="s">
        <v>21</v>
      </c>
      <c r="J44" s="78"/>
      <c r="K44" s="79"/>
      <c r="L44" s="80"/>
      <c r="M44" s="145"/>
      <c r="N44" s="80"/>
      <c r="O44" s="65"/>
    </row>
    <row r="45" spans="1:15" s="42" customFormat="1" ht="12.75">
      <c r="A45" s="84" t="s">
        <v>108</v>
      </c>
      <c r="B45" s="83"/>
      <c r="C45" s="146"/>
      <c r="D45" s="146">
        <v>180</v>
      </c>
      <c r="E45" s="83">
        <v>0</v>
      </c>
      <c r="F45" s="83">
        <v>75</v>
      </c>
      <c r="G45" s="83">
        <v>48</v>
      </c>
      <c r="H45" s="83" t="s">
        <v>18</v>
      </c>
      <c r="I45" s="83" t="s">
        <v>21</v>
      </c>
      <c r="J45" s="78"/>
      <c r="K45" s="79"/>
      <c r="L45" s="80"/>
      <c r="M45" s="145"/>
      <c r="N45" s="80"/>
      <c r="O45" s="65"/>
    </row>
    <row r="46" spans="1:15" s="42" customFormat="1" ht="12.75">
      <c r="A46" s="84" t="s">
        <v>109</v>
      </c>
      <c r="B46" s="83"/>
      <c r="C46" s="149"/>
      <c r="D46" s="149">
        <f>72+120</f>
        <v>192</v>
      </c>
      <c r="E46" s="83">
        <v>2</v>
      </c>
      <c r="F46" s="83">
        <v>150</v>
      </c>
      <c r="G46" s="83">
        <v>65</v>
      </c>
      <c r="H46" s="144" t="s">
        <v>18</v>
      </c>
      <c r="I46" s="83" t="s">
        <v>21</v>
      </c>
      <c r="J46" s="78"/>
      <c r="K46" s="79"/>
      <c r="L46" s="80"/>
      <c r="M46" s="145"/>
      <c r="N46" s="80"/>
      <c r="O46" s="65"/>
    </row>
    <row r="47" spans="1:15" s="42" customFormat="1" ht="12.75">
      <c r="A47" s="84" t="s">
        <v>110</v>
      </c>
      <c r="B47" s="83"/>
      <c r="C47" s="146"/>
      <c r="D47" s="146">
        <f>216+108</f>
        <v>324</v>
      </c>
      <c r="E47" s="83">
        <v>1</v>
      </c>
      <c r="F47" s="83">
        <v>90</v>
      </c>
      <c r="G47" s="83">
        <v>65</v>
      </c>
      <c r="H47" s="83" t="s">
        <v>18</v>
      </c>
      <c r="I47" s="83" t="s">
        <v>21</v>
      </c>
      <c r="J47" s="78"/>
      <c r="K47" s="79"/>
      <c r="L47" s="80"/>
      <c r="M47" s="145"/>
      <c r="N47" s="80"/>
      <c r="O47" s="65"/>
    </row>
    <row r="48" spans="1:15" s="42" customFormat="1" ht="12.75">
      <c r="A48" s="84" t="s">
        <v>111</v>
      </c>
      <c r="B48" s="83"/>
      <c r="C48" s="143"/>
      <c r="D48" s="143">
        <v>24</v>
      </c>
      <c r="E48" s="83" t="s">
        <v>9</v>
      </c>
      <c r="F48" s="83">
        <v>120</v>
      </c>
      <c r="G48" s="83">
        <v>23</v>
      </c>
      <c r="H48" s="83" t="s">
        <v>39</v>
      </c>
      <c r="I48" s="83" t="s">
        <v>21</v>
      </c>
      <c r="J48" s="78"/>
      <c r="K48" s="79"/>
      <c r="L48" s="80"/>
      <c r="M48" s="145"/>
      <c r="N48" s="80"/>
      <c r="O48" s="65"/>
    </row>
    <row r="49" spans="1:15" ht="12.75">
      <c r="A49" s="150"/>
      <c r="B49" s="151"/>
      <c r="C49" s="151"/>
      <c r="D49" s="151"/>
      <c r="E49" s="151"/>
      <c r="F49" s="151"/>
      <c r="G49" s="151"/>
      <c r="H49" s="151"/>
      <c r="I49" s="151"/>
      <c r="J49" s="87"/>
      <c r="K49" s="139" t="s">
        <v>14</v>
      </c>
      <c r="L49" s="152"/>
      <c r="M49" s="153"/>
      <c r="N49" s="154"/>
      <c r="O49" s="87"/>
    </row>
    <row r="50" spans="1:15" ht="12.75">
      <c r="A50" s="151"/>
      <c r="B50" s="151"/>
      <c r="C50" s="151"/>
      <c r="D50" s="151"/>
      <c r="E50" s="151"/>
      <c r="F50" s="151"/>
      <c r="G50" s="151"/>
      <c r="H50" s="151"/>
      <c r="I50" s="151"/>
      <c r="J50" s="87"/>
      <c r="K50" s="87"/>
      <c r="L50" s="87"/>
      <c r="M50" s="155"/>
      <c r="N50" s="155"/>
      <c r="O50" s="87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8:15" ht="12.75">
      <c r="H94" s="6"/>
      <c r="I94" s="4"/>
      <c r="O94"/>
    </row>
    <row r="95" spans="8:15" ht="12.75">
      <c r="H95" s="6"/>
      <c r="I95" s="4"/>
      <c r="O95"/>
    </row>
    <row r="96" spans="8:15" ht="12.75">
      <c r="H96" s="6"/>
      <c r="I96" s="4"/>
      <c r="O96"/>
    </row>
    <row r="97" spans="8:15" ht="12.75">
      <c r="H97" s="6"/>
      <c r="I97" s="4"/>
      <c r="O97"/>
    </row>
    <row r="98" spans="8:15" ht="12.75">
      <c r="H98" s="6"/>
      <c r="I98" s="4"/>
      <c r="O98"/>
    </row>
    <row r="99" spans="8:15" ht="12.75">
      <c r="H99" s="6"/>
      <c r="I99" s="4"/>
      <c r="O99"/>
    </row>
    <row r="100" spans="8:15" ht="12.75">
      <c r="H100" s="6"/>
      <c r="I100" s="4"/>
      <c r="O100"/>
    </row>
    <row r="101" spans="8:15" ht="12.75">
      <c r="H101" s="6"/>
      <c r="I101" s="4"/>
      <c r="O101"/>
    </row>
    <row r="102" spans="8:15" ht="12.75">
      <c r="H102" s="6"/>
      <c r="I102" s="4"/>
      <c r="O102"/>
    </row>
    <row r="103" spans="8:15" ht="12.75">
      <c r="H103" s="6"/>
      <c r="I103" s="4"/>
      <c r="O103"/>
    </row>
  </sheetData>
  <sheetProtection/>
  <mergeCells count="1">
    <mergeCell ref="A4:J4"/>
  </mergeCells>
  <printOptions/>
  <pageMargins left="0.17" right="0.17" top="0.17" bottom="0.16" header="0.17" footer="0.16"/>
  <pageSetup fitToHeight="2" fitToWidth="1" horizontalDpi="600" verticalDpi="600" orientation="landscape" r:id="rId1"/>
  <rowBreaks count="1" manualBreakCount="1">
    <brk id="2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3.57421875" style="0" bestFit="1" customWidth="1"/>
    <col min="2" max="2" width="10.140625" style="0" customWidth="1"/>
    <col min="3" max="3" width="6.8515625" style="0" customWidth="1"/>
    <col min="4" max="4" width="5.57421875" style="0" customWidth="1"/>
    <col min="5" max="5" width="7.8515625" style="0" bestFit="1" customWidth="1"/>
    <col min="6" max="6" width="7.57421875" style="0" bestFit="1" customWidth="1"/>
    <col min="7" max="7" width="6.1406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6.57421875" style="0" bestFit="1" customWidth="1"/>
    <col min="12" max="12" width="9.421875" style="0" bestFit="1" customWidth="1"/>
    <col min="13" max="13" width="10.28125" style="0" customWidth="1"/>
    <col min="14" max="14" width="10.421875" style="0" bestFit="1" customWidth="1"/>
    <col min="15" max="15" width="11.28125" style="0" bestFit="1" customWidth="1"/>
  </cols>
  <sheetData>
    <row r="1" ht="15.75">
      <c r="B1" s="47" t="s">
        <v>116</v>
      </c>
    </row>
    <row r="3" ht="13.5" thickBot="1">
      <c r="B3" s="20" t="s">
        <v>117</v>
      </c>
    </row>
    <row r="4" spans="1:15" s="20" customFormat="1" ht="38.25" customHeight="1" thickBot="1">
      <c r="A4" s="189" t="s">
        <v>112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156"/>
      <c r="M4" s="156"/>
      <c r="N4" s="156"/>
      <c r="O4" s="156"/>
    </row>
    <row r="5" spans="1:15" ht="33.75">
      <c r="A5" s="88" t="s">
        <v>0</v>
      </c>
      <c r="B5" s="88" t="s">
        <v>1</v>
      </c>
      <c r="C5" s="88" t="s">
        <v>13</v>
      </c>
      <c r="D5" s="88" t="s">
        <v>113</v>
      </c>
      <c r="E5" s="88" t="s">
        <v>12</v>
      </c>
      <c r="F5" s="88" t="s">
        <v>33</v>
      </c>
      <c r="G5" s="88" t="s">
        <v>32</v>
      </c>
      <c r="H5" s="89" t="s">
        <v>35</v>
      </c>
      <c r="I5" s="88" t="s">
        <v>34</v>
      </c>
      <c r="J5" s="88" t="s">
        <v>2</v>
      </c>
      <c r="K5" s="88" t="s">
        <v>57</v>
      </c>
      <c r="L5" s="49" t="s">
        <v>41</v>
      </c>
      <c r="M5" s="49" t="s">
        <v>58</v>
      </c>
      <c r="N5" s="49" t="s">
        <v>69</v>
      </c>
      <c r="O5" s="49" t="s">
        <v>3</v>
      </c>
    </row>
    <row r="6" spans="1:16" s="22" customFormat="1" ht="11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23"/>
    </row>
    <row r="7" spans="1:15" s="42" customFormat="1" ht="12.75">
      <c r="A7" s="84" t="s">
        <v>4</v>
      </c>
      <c r="B7" s="83"/>
      <c r="C7" s="149"/>
      <c r="D7" s="146">
        <v>72</v>
      </c>
      <c r="E7" s="157" t="s">
        <v>9</v>
      </c>
      <c r="F7" s="83">
        <v>75</v>
      </c>
      <c r="G7" s="83">
        <v>17</v>
      </c>
      <c r="H7" s="83" t="s">
        <v>18</v>
      </c>
      <c r="I7" s="83" t="s">
        <v>21</v>
      </c>
      <c r="J7" s="78"/>
      <c r="K7" s="79"/>
      <c r="L7" s="80"/>
      <c r="M7" s="80"/>
      <c r="N7" s="80"/>
      <c r="O7" s="65"/>
    </row>
    <row r="8" spans="1:15" s="42" customFormat="1" ht="12.75">
      <c r="A8" s="84" t="s">
        <v>6</v>
      </c>
      <c r="B8" s="83"/>
      <c r="C8" s="143"/>
      <c r="D8" s="143">
        <v>36</v>
      </c>
      <c r="E8" s="83" t="s">
        <v>7</v>
      </c>
      <c r="F8" s="83">
        <v>75</v>
      </c>
      <c r="G8" s="83">
        <v>17</v>
      </c>
      <c r="H8" s="144" t="s">
        <v>18</v>
      </c>
      <c r="I8" s="83" t="s">
        <v>21</v>
      </c>
      <c r="J8" s="78"/>
      <c r="K8" s="79"/>
      <c r="L8" s="80"/>
      <c r="M8" s="80"/>
      <c r="N8" s="80"/>
      <c r="O8" s="65"/>
    </row>
    <row r="9" spans="1:15" s="42" customFormat="1" ht="17.25" customHeight="1">
      <c r="A9" s="84" t="s">
        <v>10</v>
      </c>
      <c r="B9" s="83"/>
      <c r="C9" s="143"/>
      <c r="D9" s="143">
        <v>36</v>
      </c>
      <c r="E9" s="83" t="s">
        <v>9</v>
      </c>
      <c r="F9" s="83">
        <v>75</v>
      </c>
      <c r="G9" s="83">
        <v>26</v>
      </c>
      <c r="H9" s="144" t="s">
        <v>18</v>
      </c>
      <c r="I9" s="83" t="s">
        <v>21</v>
      </c>
      <c r="J9" s="78"/>
      <c r="K9" s="79"/>
      <c r="L9" s="80"/>
      <c r="M9" s="80"/>
      <c r="N9" s="80"/>
      <c r="O9" s="65"/>
    </row>
    <row r="10" spans="1:15" s="42" customFormat="1" ht="12.75">
      <c r="A10" s="84" t="s">
        <v>70</v>
      </c>
      <c r="B10" s="83"/>
      <c r="C10" s="146"/>
      <c r="D10" s="146">
        <v>108</v>
      </c>
      <c r="E10" s="83">
        <v>0</v>
      </c>
      <c r="F10" s="83" t="s">
        <v>46</v>
      </c>
      <c r="G10" s="83">
        <v>37</v>
      </c>
      <c r="H10" s="83" t="s">
        <v>18</v>
      </c>
      <c r="I10" s="83" t="s">
        <v>21</v>
      </c>
      <c r="J10" s="78"/>
      <c r="K10" s="79"/>
      <c r="L10" s="80"/>
      <c r="M10" s="80"/>
      <c r="N10" s="80"/>
      <c r="O10" s="65"/>
    </row>
    <row r="11" spans="1:15" ht="12.75">
      <c r="A11" s="49" t="s">
        <v>71</v>
      </c>
      <c r="B11" s="83"/>
      <c r="C11" s="149"/>
      <c r="D11" s="146">
        <v>180</v>
      </c>
      <c r="E11" s="83">
        <v>1</v>
      </c>
      <c r="F11" s="83">
        <v>75</v>
      </c>
      <c r="G11" s="83">
        <v>37</v>
      </c>
      <c r="H11" s="83" t="s">
        <v>18</v>
      </c>
      <c r="I11" s="83" t="s">
        <v>21</v>
      </c>
      <c r="J11" s="78"/>
      <c r="K11" s="79"/>
      <c r="L11" s="81"/>
      <c r="M11" s="81"/>
      <c r="N11" s="81"/>
      <c r="O11" s="82"/>
    </row>
    <row r="12" spans="1:15" ht="12.75">
      <c r="A12" s="49" t="s">
        <v>72</v>
      </c>
      <c r="B12" s="83"/>
      <c r="C12" s="143"/>
      <c r="D12" s="143">
        <f>252+172</f>
        <v>424</v>
      </c>
      <c r="E12" s="83">
        <v>1</v>
      </c>
      <c r="F12" s="83" t="s">
        <v>45</v>
      </c>
      <c r="G12" s="83">
        <v>48</v>
      </c>
      <c r="H12" s="83" t="s">
        <v>18</v>
      </c>
      <c r="I12" s="83" t="s">
        <v>21</v>
      </c>
      <c r="J12" s="78"/>
      <c r="K12" s="79"/>
      <c r="L12" s="81"/>
      <c r="M12" s="81"/>
      <c r="N12" s="81"/>
      <c r="O12" s="82"/>
    </row>
    <row r="13" spans="1:15" ht="12.75">
      <c r="A13" s="49" t="s">
        <v>73</v>
      </c>
      <c r="B13" s="83"/>
      <c r="C13" s="143"/>
      <c r="D13" s="143">
        <v>36</v>
      </c>
      <c r="E13" s="83" t="s">
        <v>9</v>
      </c>
      <c r="F13" s="83">
        <v>45</v>
      </c>
      <c r="G13" s="83">
        <v>19</v>
      </c>
      <c r="H13" s="148" t="s">
        <v>17</v>
      </c>
      <c r="I13" s="83" t="s">
        <v>15</v>
      </c>
      <c r="J13" s="78"/>
      <c r="K13" s="79"/>
      <c r="L13" s="81"/>
      <c r="M13" s="81"/>
      <c r="N13" s="81"/>
      <c r="O13" s="82"/>
    </row>
    <row r="14" spans="1:15" ht="12.75">
      <c r="A14" s="49" t="s">
        <v>74</v>
      </c>
      <c r="B14" s="83"/>
      <c r="C14" s="143"/>
      <c r="D14" s="143">
        <v>144</v>
      </c>
      <c r="E14" s="83" t="s">
        <v>11</v>
      </c>
      <c r="F14" s="83">
        <v>75</v>
      </c>
      <c r="G14" s="83">
        <v>26</v>
      </c>
      <c r="H14" s="148" t="s">
        <v>18</v>
      </c>
      <c r="I14" s="83" t="s">
        <v>21</v>
      </c>
      <c r="J14" s="78"/>
      <c r="K14" s="79"/>
      <c r="L14" s="81"/>
      <c r="M14" s="81"/>
      <c r="N14" s="81"/>
      <c r="O14" s="82"/>
    </row>
    <row r="15" spans="1:15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4" t="s">
        <v>14</v>
      </c>
      <c r="L15" s="86"/>
      <c r="M15" s="86"/>
      <c r="N15" s="86"/>
      <c r="O15" s="83"/>
    </row>
    <row r="16" spans="1:15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8"/>
      <c r="N16" s="151"/>
      <c r="O16" s="151"/>
    </row>
    <row r="17" spans="1:15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</sheetData>
  <sheetProtection/>
  <mergeCells count="1">
    <mergeCell ref="A4:K4"/>
  </mergeCells>
  <printOptions/>
  <pageMargins left="0.17" right="0.17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H29" sqref="H29"/>
    </sheetView>
  </sheetViews>
  <sheetFormatPr defaultColWidth="9.140625" defaultRowHeight="12.75"/>
  <cols>
    <col min="1" max="1" width="3.421875" style="44" customWidth="1"/>
    <col min="2" max="2" width="10.421875" style="44" customWidth="1"/>
    <col min="3" max="3" width="7.421875" style="44" bestFit="1" customWidth="1"/>
    <col min="4" max="4" width="9.57421875" style="44" customWidth="1"/>
    <col min="5" max="5" width="10.8515625" style="44" bestFit="1" customWidth="1"/>
    <col min="6" max="6" width="7.7109375" style="44" bestFit="1" customWidth="1"/>
    <col min="7" max="7" width="7.140625" style="44" customWidth="1"/>
    <col min="8" max="8" width="11.421875" style="44" customWidth="1"/>
    <col min="9" max="9" width="15.7109375" style="44" customWidth="1"/>
    <col min="10" max="10" width="12.00390625" style="44" customWidth="1"/>
    <col min="11" max="11" width="11.421875" style="44" customWidth="1"/>
    <col min="12" max="12" width="6.140625" style="44" bestFit="1" customWidth="1"/>
    <col min="13" max="13" width="10.28125" style="44" customWidth="1"/>
    <col min="14" max="14" width="8.7109375" style="44" customWidth="1"/>
    <col min="15" max="15" width="8.421875" style="44" customWidth="1"/>
    <col min="16" max="16" width="11.140625" style="44" customWidth="1"/>
    <col min="17" max="16384" width="9.140625" style="44" customWidth="1"/>
  </cols>
  <sheetData>
    <row r="1" spans="1:2" s="161" customFormat="1" ht="15.75">
      <c r="A1" s="160"/>
      <c r="B1" s="47" t="s">
        <v>116</v>
      </c>
    </row>
    <row r="3" spans="1:16" ht="13.5" thickBot="1">
      <c r="A3" s="161"/>
      <c r="B3" s="20" t="s">
        <v>117</v>
      </c>
      <c r="P3" s="159"/>
    </row>
    <row r="4" spans="1:16" s="20" customFormat="1" ht="83.25" customHeight="1" thickBot="1">
      <c r="A4" s="198" t="s">
        <v>118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67"/>
      <c r="P4" s="38"/>
    </row>
    <row r="5" spans="1:16" s="13" customFormat="1" ht="24" customHeight="1">
      <c r="A5" s="200" t="s">
        <v>52</v>
      </c>
      <c r="B5" s="200" t="s">
        <v>53</v>
      </c>
      <c r="C5" s="202" t="s">
        <v>13</v>
      </c>
      <c r="D5" s="202" t="s">
        <v>114</v>
      </c>
      <c r="E5" s="202" t="s">
        <v>54</v>
      </c>
      <c r="F5" s="202" t="s">
        <v>55</v>
      </c>
      <c r="G5" s="202" t="s">
        <v>56</v>
      </c>
      <c r="H5" s="202"/>
      <c r="I5" s="202"/>
      <c r="J5" s="207" t="s">
        <v>2</v>
      </c>
      <c r="K5" s="209" t="s">
        <v>81</v>
      </c>
      <c r="L5" s="207" t="s">
        <v>57</v>
      </c>
      <c r="M5" s="207" t="s">
        <v>41</v>
      </c>
      <c r="N5" s="205" t="s">
        <v>58</v>
      </c>
      <c r="O5" s="48" t="s">
        <v>59</v>
      </c>
      <c r="P5" s="204" t="s">
        <v>3</v>
      </c>
    </row>
    <row r="6" spans="1:16" s="13" customFormat="1" ht="24">
      <c r="A6" s="201"/>
      <c r="B6" s="201"/>
      <c r="C6" s="203"/>
      <c r="D6" s="203"/>
      <c r="E6" s="203"/>
      <c r="F6" s="203"/>
      <c r="G6" s="12" t="s">
        <v>60</v>
      </c>
      <c r="H6" s="11" t="s">
        <v>61</v>
      </c>
      <c r="I6" s="12" t="s">
        <v>62</v>
      </c>
      <c r="J6" s="208"/>
      <c r="K6" s="207"/>
      <c r="L6" s="208"/>
      <c r="M6" s="208"/>
      <c r="N6" s="206"/>
      <c r="O6" s="14"/>
      <c r="P6" s="204"/>
    </row>
    <row r="7" spans="1:16" s="18" customFormat="1" ht="11.25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5">
        <v>8</v>
      </c>
      <c r="I7" s="16">
        <v>9</v>
      </c>
      <c r="J7" s="162">
        <v>10</v>
      </c>
      <c r="K7" s="162">
        <v>10</v>
      </c>
      <c r="L7" s="162">
        <v>11</v>
      </c>
      <c r="M7" s="162">
        <v>12</v>
      </c>
      <c r="N7" s="162">
        <v>13</v>
      </c>
      <c r="O7" s="17">
        <v>14</v>
      </c>
      <c r="P7" s="162">
        <v>15</v>
      </c>
    </row>
    <row r="8" spans="1:16" s="173" customFormat="1" ht="12.75">
      <c r="A8" s="11">
        <v>1</v>
      </c>
      <c r="B8" s="163"/>
      <c r="C8" s="163"/>
      <c r="D8" s="163">
        <v>120</v>
      </c>
      <c r="E8" s="163">
        <v>30</v>
      </c>
      <c r="F8" s="164" t="s">
        <v>63</v>
      </c>
      <c r="G8" s="165">
        <v>6</v>
      </c>
      <c r="H8" s="166" t="s">
        <v>18</v>
      </c>
      <c r="I8" s="166" t="s">
        <v>64</v>
      </c>
      <c r="J8" s="168"/>
      <c r="K8" s="168"/>
      <c r="L8" s="169"/>
      <c r="M8" s="170"/>
      <c r="N8" s="170"/>
      <c r="O8" s="171"/>
      <c r="P8" s="172"/>
    </row>
    <row r="9" spans="1:16" s="173" customFormat="1" ht="12.75">
      <c r="A9" s="11">
        <v>2</v>
      </c>
      <c r="B9" s="163"/>
      <c r="C9" s="163"/>
      <c r="D9" s="163">
        <v>36</v>
      </c>
      <c r="E9" s="163">
        <v>30</v>
      </c>
      <c r="F9" s="164" t="s">
        <v>65</v>
      </c>
      <c r="G9" s="165">
        <v>6</v>
      </c>
      <c r="H9" s="166" t="s">
        <v>18</v>
      </c>
      <c r="I9" s="166" t="s">
        <v>64</v>
      </c>
      <c r="J9" s="168"/>
      <c r="K9" s="168"/>
      <c r="L9" s="169"/>
      <c r="M9" s="170"/>
      <c r="N9" s="170"/>
      <c r="O9" s="171"/>
      <c r="P9" s="172"/>
    </row>
    <row r="10" spans="1:16" s="173" customFormat="1" ht="12.75">
      <c r="A10" s="11">
        <v>3</v>
      </c>
      <c r="B10" s="163"/>
      <c r="C10" s="163"/>
      <c r="D10" s="163">
        <v>36</v>
      </c>
      <c r="E10" s="163">
        <v>45</v>
      </c>
      <c r="F10" s="164" t="s">
        <v>66</v>
      </c>
      <c r="G10" s="163">
        <v>7</v>
      </c>
      <c r="H10" s="166" t="s">
        <v>17</v>
      </c>
      <c r="I10" s="166" t="s">
        <v>15</v>
      </c>
      <c r="J10" s="168"/>
      <c r="K10" s="168"/>
      <c r="L10" s="169"/>
      <c r="M10" s="170"/>
      <c r="N10" s="170"/>
      <c r="O10" s="171"/>
      <c r="P10" s="172"/>
    </row>
    <row r="11" spans="1:16" s="173" customFormat="1" ht="12.75">
      <c r="A11" s="11">
        <v>4</v>
      </c>
      <c r="B11" s="163"/>
      <c r="C11" s="163"/>
      <c r="D11" s="163">
        <v>360</v>
      </c>
      <c r="E11" s="163">
        <v>45</v>
      </c>
      <c r="F11" s="166" t="s">
        <v>67</v>
      </c>
      <c r="G11" s="163">
        <v>11</v>
      </c>
      <c r="H11" s="166" t="s">
        <v>17</v>
      </c>
      <c r="I11" s="166" t="s">
        <v>15</v>
      </c>
      <c r="J11" s="168"/>
      <c r="K11" s="168"/>
      <c r="L11" s="169"/>
      <c r="M11" s="170"/>
      <c r="N11" s="170"/>
      <c r="O11" s="171"/>
      <c r="P11" s="172"/>
    </row>
    <row r="12" spans="1:16" s="173" customFormat="1" ht="12.75">
      <c r="A12" s="11">
        <v>5</v>
      </c>
      <c r="B12" s="163"/>
      <c r="C12" s="163"/>
      <c r="D12" s="163">
        <v>24</v>
      </c>
      <c r="E12" s="163">
        <v>45</v>
      </c>
      <c r="F12" s="166" t="s">
        <v>5</v>
      </c>
      <c r="G12" s="163">
        <v>12</v>
      </c>
      <c r="H12" s="166" t="s">
        <v>17</v>
      </c>
      <c r="I12" s="166" t="s">
        <v>15</v>
      </c>
      <c r="J12" s="168"/>
      <c r="K12" s="168"/>
      <c r="L12" s="169"/>
      <c r="M12" s="170"/>
      <c r="N12" s="170"/>
      <c r="O12" s="171"/>
      <c r="P12" s="172"/>
    </row>
    <row r="13" spans="1:16" s="173" customFormat="1" ht="12.75">
      <c r="A13" s="11">
        <v>6</v>
      </c>
      <c r="B13" s="163"/>
      <c r="C13" s="163"/>
      <c r="D13" s="163">
        <v>12</v>
      </c>
      <c r="E13" s="163">
        <v>30</v>
      </c>
      <c r="F13" s="166" t="s">
        <v>7</v>
      </c>
      <c r="G13" s="163">
        <v>12</v>
      </c>
      <c r="H13" s="166" t="s">
        <v>17</v>
      </c>
      <c r="I13" s="166" t="s">
        <v>15</v>
      </c>
      <c r="J13" s="168"/>
      <c r="K13" s="168"/>
      <c r="L13" s="169"/>
      <c r="M13" s="170"/>
      <c r="N13" s="170"/>
      <c r="O13" s="171"/>
      <c r="P13" s="172"/>
    </row>
    <row r="14" spans="1:16" s="173" customFormat="1" ht="12.75">
      <c r="A14" s="11">
        <v>7</v>
      </c>
      <c r="B14" s="163"/>
      <c r="C14" s="163"/>
      <c r="D14" s="163">
        <v>48</v>
      </c>
      <c r="E14" s="163">
        <v>30</v>
      </c>
      <c r="F14" s="163" t="s">
        <v>67</v>
      </c>
      <c r="G14" s="163">
        <v>8</v>
      </c>
      <c r="H14" s="174" t="s">
        <v>68</v>
      </c>
      <c r="I14" s="166" t="s">
        <v>64</v>
      </c>
      <c r="J14" s="168"/>
      <c r="K14" s="168"/>
      <c r="L14" s="169"/>
      <c r="M14" s="170"/>
      <c r="N14" s="170"/>
      <c r="O14" s="171"/>
      <c r="P14" s="172"/>
    </row>
    <row r="15" spans="1:16" s="173" customFormat="1" ht="12.75">
      <c r="A15" s="11">
        <v>8</v>
      </c>
      <c r="B15" s="163"/>
      <c r="C15" s="163"/>
      <c r="D15" s="163">
        <v>12</v>
      </c>
      <c r="E15" s="163">
        <v>30</v>
      </c>
      <c r="F15" s="163" t="s">
        <v>63</v>
      </c>
      <c r="G15" s="163">
        <v>16</v>
      </c>
      <c r="H15" s="174" t="s">
        <v>20</v>
      </c>
      <c r="I15" s="166" t="s">
        <v>21</v>
      </c>
      <c r="J15" s="168"/>
      <c r="K15" s="168"/>
      <c r="L15" s="169"/>
      <c r="M15" s="170"/>
      <c r="N15" s="170"/>
      <c r="O15" s="171"/>
      <c r="P15" s="172"/>
    </row>
    <row r="16" spans="1:16" s="173" customFormat="1" ht="12.75">
      <c r="A16" s="11">
        <v>9</v>
      </c>
      <c r="B16" s="163"/>
      <c r="C16" s="175"/>
      <c r="D16" s="163">
        <v>12</v>
      </c>
      <c r="E16" s="163">
        <v>45</v>
      </c>
      <c r="F16" s="163" t="s">
        <v>5</v>
      </c>
      <c r="G16" s="163">
        <v>8</v>
      </c>
      <c r="H16" s="174" t="s">
        <v>18</v>
      </c>
      <c r="I16" s="166" t="s">
        <v>64</v>
      </c>
      <c r="J16" s="168"/>
      <c r="K16" s="168"/>
      <c r="L16" s="169"/>
      <c r="M16" s="170"/>
      <c r="N16" s="170"/>
      <c r="O16" s="171"/>
      <c r="P16" s="172"/>
    </row>
    <row r="17" spans="1:16" s="173" customFormat="1" ht="12.75">
      <c r="A17" s="19"/>
      <c r="B17" s="176"/>
      <c r="C17" s="176"/>
      <c r="D17" s="176"/>
      <c r="E17" s="176"/>
      <c r="F17" s="176"/>
      <c r="G17" s="176"/>
      <c r="H17" s="176"/>
      <c r="I17" s="176"/>
      <c r="J17" s="176"/>
      <c r="K17" s="172"/>
      <c r="L17" s="172" t="s">
        <v>14</v>
      </c>
      <c r="M17" s="170"/>
      <c r="N17" s="170"/>
      <c r="O17" s="171"/>
      <c r="P17" s="172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20" ht="12.75">
      <c r="I20" s="20"/>
    </row>
  </sheetData>
  <sheetProtection/>
  <mergeCells count="14">
    <mergeCell ref="P5:P6"/>
    <mergeCell ref="N5:N6"/>
    <mergeCell ref="L5:L6"/>
    <mergeCell ref="A5:A6"/>
    <mergeCell ref="D5:D6"/>
    <mergeCell ref="C5:C6"/>
    <mergeCell ref="K5:K6"/>
    <mergeCell ref="M5:M6"/>
    <mergeCell ref="J5:J6"/>
    <mergeCell ref="A4:O4"/>
    <mergeCell ref="B5:B6"/>
    <mergeCell ref="F5:F6"/>
    <mergeCell ref="G5:I5"/>
    <mergeCell ref="E5:E6"/>
  </mergeCells>
  <printOptions/>
  <pageMargins left="0.17" right="0.16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Nici</dc:title>
  <dc:subject/>
  <dc:creator>M. Zawłocka</dc:creator>
  <cp:keywords/>
  <dc:description/>
  <cp:lastModifiedBy>Windows vista</cp:lastModifiedBy>
  <cp:lastPrinted>2010-03-18T08:53:21Z</cp:lastPrinted>
  <dcterms:created xsi:type="dcterms:W3CDTF">2008-06-10T20:20:30Z</dcterms:created>
  <dcterms:modified xsi:type="dcterms:W3CDTF">2010-04-02T07:48:20Z</dcterms:modified>
  <cp:category/>
  <cp:version/>
  <cp:contentType/>
  <cp:contentStatus/>
</cp:coreProperties>
</file>