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2" activeTab="20"/>
  </bookViews>
  <sheets>
    <sheet name="pakiet 1" sheetId="1" r:id="rId1"/>
    <sheet name="pakiet 2" sheetId="2" r:id="rId2"/>
    <sheet name="pakiet 3 " sheetId="3" r:id="rId3"/>
    <sheet name="pakiet 4" sheetId="4" r:id="rId4"/>
    <sheet name="pakiet 5" sheetId="5" r:id="rId5"/>
    <sheet name="pakiet 6" sheetId="6" r:id="rId6"/>
    <sheet name="Pakiet 6.A" sheetId="7" r:id="rId7"/>
    <sheet name="pakiet 6.B" sheetId="8" r:id="rId8"/>
    <sheet name="pakiet 7" sheetId="9" r:id="rId9"/>
    <sheet name="pakiet 7.A" sheetId="10" r:id="rId10"/>
    <sheet name="pakiet 7.B" sheetId="11" r:id="rId11"/>
    <sheet name="pakiet 8" sheetId="12" r:id="rId12"/>
    <sheet name="pakiet 9" sheetId="13" r:id="rId13"/>
    <sheet name="pakiet 10" sheetId="14" r:id="rId14"/>
    <sheet name="Pakiet 10.A" sheetId="15" r:id="rId15"/>
    <sheet name="pakiet 11" sheetId="16" r:id="rId16"/>
    <sheet name="pakiet 12" sheetId="17" r:id="rId17"/>
    <sheet name="pakiet 13" sheetId="18" r:id="rId18"/>
    <sheet name="pakiet 14" sheetId="19" r:id="rId19"/>
    <sheet name="pakiet 15" sheetId="20" r:id="rId20"/>
    <sheet name="pakiet 16" sheetId="21" r:id="rId21"/>
  </sheets>
  <definedNames>
    <definedName name="_xlnm.Print_Area" localSheetId="5">'pakiet 6'!$A$1:$L$18</definedName>
  </definedNames>
  <calcPr fullCalcOnLoad="1"/>
</workbook>
</file>

<file path=xl/sharedStrings.xml><?xml version="1.0" encoding="utf-8"?>
<sst xmlns="http://schemas.openxmlformats.org/spreadsheetml/2006/main" count="501" uniqueCount="101">
  <si>
    <t>LP</t>
  </si>
  <si>
    <t>Asortyment</t>
  </si>
  <si>
    <t>Nazwa handlowa</t>
  </si>
  <si>
    <t>Numer katalogowy, producent</t>
  </si>
  <si>
    <t>J. m.</t>
  </si>
  <si>
    <t>ilość</t>
  </si>
  <si>
    <t>Cena jedn. netto</t>
  </si>
  <si>
    <t>Wartość netto</t>
  </si>
  <si>
    <t>VAT %</t>
  </si>
  <si>
    <t>Cena jedn. brutto</t>
  </si>
  <si>
    <t>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</si>
  <si>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</si>
  <si>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</si>
  <si>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</si>
  <si>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</si>
  <si>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</si>
  <si>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</si>
  <si>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</si>
  <si>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</si>
  <si>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</si>
  <si>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</si>
  <si>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</si>
  <si>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szt</t>
  </si>
  <si>
    <t>Razem</t>
  </si>
  <si>
    <t>Pręty RUSHA długość od 150mm do 320mm, grubość od 3mm do 5mm</t>
  </si>
  <si>
    <t>Śruby korowe 4,5mm gniazda krzyżowe i ampolowe, średnica od 2cm - 6cm</t>
  </si>
  <si>
    <t xml:space="preserve">Śruby kostkowe od 2cm - 5cm </t>
  </si>
  <si>
    <t>Śruby samogwintujące od 3cm - 7cm</t>
  </si>
  <si>
    <t>Klipsy tytanowe rozmiar M/L - kompatybilne z klipsownicą laparoskopową STORZ i GRENA</t>
  </si>
  <si>
    <t>op</t>
  </si>
  <si>
    <t>Narzędzie laparoskopowe Pro tack - do mocowania siatki przepuklinowej metodą laparoskopową - średnica 5mm</t>
  </si>
  <si>
    <t>Proteza naczyniowa tętniczo - żylna  ze strech 6mmx40cm</t>
  </si>
  <si>
    <t>Wartość VAT</t>
  </si>
  <si>
    <t>Wartość    brutto</t>
  </si>
  <si>
    <t>Gwóźdź KIRCHNERA długość 300mm, grubość od 1,4mm do 2,8mm</t>
  </si>
  <si>
    <t xml:space="preserve"> =kol.7 x kol.6</t>
  </si>
  <si>
    <t xml:space="preserve"> =kol.8 x kol.9</t>
  </si>
  <si>
    <t xml:space="preserve"> =kol.8 + kol.10</t>
  </si>
  <si>
    <t>Stapler contour Cs40G</t>
  </si>
  <si>
    <t>Jednorazowy stapler liniowy tnąco-zamykający z ładunkiem wyposażonym w sterylny nóż o rozmiarze 60mm i wysokością zszywki 3,8mm lub 4,8mm</t>
  </si>
  <si>
    <t>Jednorazowy stapler liniowy tnąco-zamykający z ładunkiem wyposażonym w sterylny nóż o rozmiarze 80mm i wysokością zszywki 3,8mm lub 4,8mm</t>
  </si>
  <si>
    <t>Ładunek z nożem do jednorazowego staplera liniowego tnąco-zamykającego o rozmiarze 60mm i wysokością zszywki 3,8mm lub 4,8mm</t>
  </si>
  <si>
    <t>Ładunek z nożem do jednorazowego staplera liniowego tnąco-zamykającego o rozmiarze 80mm i wysokością zszywki 3,8mm lub 4,8mm</t>
  </si>
  <si>
    <t>Stapler liniowy zamykający rotykulacyjny o długości linii zszywek 55mm i wysokością zszywki 4,8mm</t>
  </si>
  <si>
    <t>Ładunek do staplera liniowego zamykającego typu TA Premium o długości linii zszywek 30mm i wysokością zszywki 4,8mm</t>
  </si>
  <si>
    <t>Siatki do implantacji techniką IPOM  DynorMesh dwuwarstwowe - warstwa antyathezyjna od strony trzewi i warstwa o zdolności do dobrego założenia od strony brzucha. Minimalna wytrzymałość 16niutonów na 1cm dł. dla siatek małych, dla siatek dużych 32 niutony na 1cm długości - wielkość 30cmx30cm</t>
  </si>
  <si>
    <t>Siatki do implantacji techniką TEP do przepuklin pachwinowych, trójwymiarowa, lewa, prawa</t>
  </si>
  <si>
    <t>Siatka chirurgiczna monofilamentowa, poloprolenowa, gęstość porów 1,16mmx2,6mm  ciężar pow. 36g/m2 - rozmiar 8cm x 12cm</t>
  </si>
  <si>
    <t>Siatka chirurgiczna monofilamentowa, poloprolenowa, gęstość porów 1,16mmx2,6mm  ciężar pow. 36g/m2 - rozmiar 15cm x 15cm</t>
  </si>
  <si>
    <t>Siatka chirurgiczna monofilamentowa, poloprolenowa, gęstość porów 1,16mmx2,6mm  ciężar pow. 36g/m2 - rozmiar 30cm x 30cm</t>
  </si>
  <si>
    <t>Załącznik nr 3 Pakiet nr 1 Taśmy do leczenia wysiłkowego nietrzymania moczu</t>
  </si>
  <si>
    <t>Załącznik nr 3 Pakiet nr 2 Gwoździe, pręty, śruby</t>
  </si>
  <si>
    <t>Załącznik nr 3 Pakiet nr 3 Klipsy tytanowe</t>
  </si>
  <si>
    <t>Załącznik nr 3 Pakiet nr 4 Narzędzie Pro tack</t>
  </si>
  <si>
    <t>załącznik nr 3 Pakiet nr 6 Staplery, ładunki do staplera</t>
  </si>
  <si>
    <t>Zestaw do Jejunostomii - zestaw do żywienia dojelitowego do założenia śródoperacyjnie, jednorazowy, sterylny</t>
  </si>
  <si>
    <t>Załącznik nr 3 Pakiet nr 8 Zestaw do Jejunostomii</t>
  </si>
  <si>
    <t>Kateter do embolektomii - 2F 15ml dł - 40cm, balon o średnicy zew. 5mm, po napełnieniu roztworem 0,9% NaCl w ilości 0,15ml, nietoksyczny, apirogenny, jednokanałowy</t>
  </si>
  <si>
    <t>Kateter do embolektomii - 3F 20ml dł - 40cm, balon o średnicy zew. 6mm, po napełnieniu roztworem 0,9% NaCl w ilości 0,20ml, nietoksyczny, apirogenny, jednokanałowy</t>
  </si>
  <si>
    <t>Kateter do embolektomii - 3F dł - 80cm, balon o średnicy 6mm, po napełnieniu roztworem 0,9% NaCl w ilości 0,2ml</t>
  </si>
  <si>
    <t>Kateter do embolektomii - 4F dł - 80cm, balon o średnicy 8mm, po napełnieniu roztworem 0,9% NaCl w ilości 0,7ml</t>
  </si>
  <si>
    <t>Kateter do embolektomii - 5F dł - 80cm, balon o średnicy 10mm, po napełnieniu roztworem 0,9% NaCl w ilości 1,5ml</t>
  </si>
  <si>
    <t>Załącznik nr 3 Pakiet nr 9 Katetery do embolektomii</t>
  </si>
  <si>
    <t>Sprawa nr P/03/01/2010/BO</t>
  </si>
  <si>
    <t>Cewnik do żyły pępowinowej Ch4, cewnik z podziałką, umieszczony w sztywnej plastikowej obudowie, na końcu cewnika gumowy korek, cewnik po założeniu widoczny na zdjęciu RTG</t>
  </si>
  <si>
    <t>Cewnik do żyły pępowinowej Ch5, j.w</t>
  </si>
  <si>
    <t>Załącznik nr 3 Pakiet nr 10 Cewnik do żyły pępowinowej</t>
  </si>
  <si>
    <t>RAZEM</t>
  </si>
  <si>
    <t>Zestaw do przetok nadłonowych „Cystofix"</t>
  </si>
  <si>
    <r>
      <t>Cewnik do żył centralnych - zestaw standardowy zawierający wyposażenie potrzebne do wprowadzenia cewnika techniką Seldingera</t>
    </r>
    <r>
      <rPr>
        <u val="single"/>
        <sz val="9"/>
        <rFont val="Arial"/>
        <family val="2"/>
      </rPr>
      <t xml:space="preserve"> jednoświatłowe </t>
    </r>
    <r>
      <rPr>
        <sz val="9"/>
        <rFont val="Arial"/>
        <family val="2"/>
      </rPr>
      <t>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</si>
  <si>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9"/>
        <rFont val="Arial"/>
        <family val="2"/>
      </rPr>
      <t>dwuświatłowe</t>
    </r>
    <r>
      <rPr>
        <sz val="9"/>
        <rFont val="Arial"/>
        <family val="2"/>
      </rPr>
      <t xml:space="preserve"> o rozmiarach 8,5F, dł. 16cm, rozmiary kaniuli 14G</t>
    </r>
  </si>
  <si>
    <t>Cewnik do hemodializy, kateter dwukanałowy o dł.max 15cm, prosta prowadnica, koszulka prowadnicy, rozszerzacz 10F, 12F (mniejszy i wiekszy), igła prosta, opatrunek</t>
  </si>
  <si>
    <t xml:space="preserve">Cewniki moczowodowe
 D-J podw.zagięte Ch 4,7 /1,57 mm/ 28 cm   sterylny </t>
  </si>
  <si>
    <t>Cewniki moczowodowe
 D-J podw.zagiete  Ch 4,7 /1,57 mm/ 24 cm  sterylne</t>
  </si>
  <si>
    <t>Cewniki moczowodowe
 D-J podw.zagiete  Ch 6 /2 mm/ 28 cm  sterylne</t>
  </si>
  <si>
    <t>Cewniki moczowodowe
podwójnie zagięty - śródoperacyjny Ch 4,7/1,57mm/28 cm sterylne</t>
  </si>
  <si>
    <t>Zatyczka do cewników schodkowa</t>
  </si>
  <si>
    <t>Załącznik nr 3 Pakiet nr 11 Zestaw Cystofix</t>
  </si>
  <si>
    <t>Załącznik nr 3 Pakiet nr 12 Cewnik do żył centralnych</t>
  </si>
  <si>
    <t>Załącznik nr 3 Pakiet nr 13 Cewnik do hemodializy</t>
  </si>
  <si>
    <t>Załącznik nr 3 Pakiet nr 14 Cewniki moczowodowe</t>
  </si>
  <si>
    <t>Taśmy do leczenia wysiłkowego nietrzymania moczu - polipropylenowe, monofilamentowe z częścią rozpuszczalną w środku taśmy, plastikowa osłonka na taśmie, szer. 1,1cm IVS</t>
  </si>
  <si>
    <t>Zestaw do leczenia zaburzeń statyki dna miednicy mniejszej - plastyka przednia - polipropylen, monofilament, trapez z czterema ramionami pokrytymi plastikową osłonką, - rozmiar duży - wysokość (odległość między ramionami) 8cm, - rozmiar mały - wysokość (odległość między ramionami) - 6cm PelviMesh</t>
  </si>
  <si>
    <t>Załącznik nr 3 Pakiet nr 5 Proteza naczyniowa tętniczo - żylna</t>
  </si>
  <si>
    <t>Załącznik nr 3 Pakiet nr 15 Akcesoria do aparatu CPAP - Infant Flow</t>
  </si>
  <si>
    <t>Zestaw rur do CPAP-u Infant Flow jednorazowego użytku</t>
  </si>
  <si>
    <t>zestaw</t>
  </si>
  <si>
    <t>Podgrzewacz wody MR 290 - lub o równorzędnych parametrach</t>
  </si>
  <si>
    <t>Załącznik nr 3 Pakiet nr 16 Akcesoria do respiratora "Fabian"</t>
  </si>
  <si>
    <t>Zestaw rur do respiratora "Fabian" jednorazowego użytku + podgrzewacz wody MR 290 - lub o równorzędnych parametrach</t>
  </si>
  <si>
    <t>Stapler okrężny, zakrzywiony jednorazowego użytku do wykonania linii szwu naprzemiennego okrężnego z przecięciem tkanek po uformowaniu zszywek, automatyczna regulacja siły docisku, kowadełko łamane pozwalające na automatyczne usuwanie staplera ze światła narządu. Rozmiar 28mm</t>
  </si>
  <si>
    <t>Stapler okrężny, zakrzywiony jednorazowego użytku do wykonania linii szwu naprzemiennego okrężnego z przecięciem tkanek po uformowaniu zszywek, automatyczna regulacja siły docisku, kowadełko łamane pozwalające na automatyczne usuwanie staplera ze światła narządu. Rozmiar 25mm</t>
  </si>
  <si>
    <t>Stapler okrężny, zakrzywiony jednorazowego użytku do wykonania linii szwu naprzemiennego okrężnego z przecięciem tkanek po uformowaniu zszywek, automatyczna regulacja siły docisku, kowadełko łamane pozwalające na automatyczne usuwanie staplera ze światła narządu. Rozmiar 31mm</t>
  </si>
  <si>
    <t>załącznik nr 3 Pakiet nr 6.A Stapler contur</t>
  </si>
  <si>
    <t>Załącznik nr 3 Pakiet nr 10.A Sondy do karmienia noworodków</t>
  </si>
  <si>
    <t>Sonda z zatyczką do karmienia noworodków i wcześniaków 6CH</t>
  </si>
  <si>
    <t>Sonda z zatyczką do karmienia noworodków i wcześniaków 8CH</t>
  </si>
  <si>
    <t>załącznik nr 3 Pakiet nr 7.A Zestaw do leczenia zaburzeń statyki dna miednicy</t>
  </si>
  <si>
    <t>załącznik nr 3 Pakiet nr 6.B Staplery, ładunki do staplera</t>
  </si>
  <si>
    <t>załącznik nr 3 Pakiet nr 7 Siatki do implantacji</t>
  </si>
  <si>
    <t>załącznik nr 3 Pakiet nr 7.B Siatki chirurgiczne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</si>
</sst>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0.0"/>
    <numFmt numFmtId="176" formatCode="[$€-2]\ #,##0.00_);[Red]\([$€-2]\ #,##0.00\)"/>
    <numFmt numFmtId="177" formatCode="#,##0.00\ _z_ł"/>
    <numFmt numFmtId="178" formatCode="0.000"/>
  </numFmts>
  <fonts count="14">
    <font>
      <sz val="10"/>
      <name val="Arial CE"/>
      <family val="0"/>
    </font>
    <font>
      <b/>
      <sz val="10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 CE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sz val="9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1" xfId="19" applyFill="1" applyBorder="1">
      <alignment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1" xfId="19" applyFill="1" applyBorder="1" applyAlignment="1">
      <alignment horizontal="center"/>
      <protection/>
    </xf>
    <xf numFmtId="0" fontId="4" fillId="0" borderId="1" xfId="19" applyFont="1" applyFill="1" applyBorder="1" applyAlignment="1">
      <alignment vertical="top" wrapText="1"/>
      <protection/>
    </xf>
    <xf numFmtId="0" fontId="4" fillId="0" borderId="1" xfId="19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0" xfId="19">
      <alignment/>
      <protection/>
    </xf>
    <xf numFmtId="0" fontId="4" fillId="0" borderId="2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center" vertical="center" wrapText="1"/>
      <protection/>
    </xf>
    <xf numFmtId="0" fontId="1" fillId="0" borderId="3" xfId="19" applyFont="1" applyFill="1" applyBorder="1" applyAlignment="1">
      <alignment horizontal="center" vertical="center" wrapText="1"/>
      <protection/>
    </xf>
    <xf numFmtId="2" fontId="1" fillId="0" borderId="3" xfId="19" applyNumberFormat="1" applyFont="1" applyFill="1" applyBorder="1" applyAlignment="1">
      <alignment horizontal="center" vertical="center" wrapText="1"/>
      <protection/>
    </xf>
    <xf numFmtId="4" fontId="1" fillId="0" borderId="2" xfId="19" applyNumberFormat="1" applyFont="1" applyFill="1" applyBorder="1" applyAlignment="1">
      <alignment horizontal="center" vertical="center" wrapText="1"/>
      <protection/>
    </xf>
    <xf numFmtId="1" fontId="1" fillId="0" borderId="2" xfId="19" applyNumberFormat="1" applyFont="1" applyFill="1" applyBorder="1" applyAlignment="1">
      <alignment horizontal="center" vertical="center" wrapText="1"/>
      <protection/>
    </xf>
    <xf numFmtId="0" fontId="1" fillId="0" borderId="2" xfId="19" applyFont="1" applyFill="1" applyBorder="1" applyAlignment="1">
      <alignment horizontal="center" wrapText="1"/>
      <protection/>
    </xf>
    <xf numFmtId="0" fontId="2" fillId="0" borderId="2" xfId="19" applyFont="1" applyFill="1" applyBorder="1" applyAlignment="1">
      <alignment horizontal="center"/>
      <protection/>
    </xf>
    <xf numFmtId="0" fontId="3" fillId="0" borderId="2" xfId="19" applyFont="1" applyFill="1" applyBorder="1" applyAlignment="1">
      <alignment horizontal="center" vertical="center" wrapText="1"/>
      <protection/>
    </xf>
    <xf numFmtId="0" fontId="4" fillId="0" borderId="4" xfId="19" applyFill="1" applyBorder="1" applyAlignment="1">
      <alignment horizontal="center"/>
      <protection/>
    </xf>
    <xf numFmtId="0" fontId="4" fillId="0" borderId="2" xfId="19" applyFont="1" applyFill="1" applyBorder="1" applyAlignment="1">
      <alignment wrapText="1"/>
      <protection/>
    </xf>
    <xf numFmtId="0" fontId="4" fillId="0" borderId="2" xfId="19" applyFont="1" applyFill="1" applyBorder="1" applyAlignment="1">
      <alignment horizontal="center"/>
      <protection/>
    </xf>
    <xf numFmtId="4" fontId="4" fillId="0" borderId="2" xfId="19" applyNumberFormat="1" applyFont="1" applyFill="1" applyBorder="1" applyAlignment="1">
      <alignment horizontal="center"/>
      <protection/>
    </xf>
    <xf numFmtId="0" fontId="4" fillId="0" borderId="2" xfId="19" applyFill="1" applyBorder="1">
      <alignment/>
      <protection/>
    </xf>
    <xf numFmtId="4" fontId="4" fillId="0" borderId="2" xfId="19" applyNumberFormat="1" applyFont="1" applyFill="1" applyBorder="1" applyAlignment="1">
      <alignment horizontal="center" wrapText="1"/>
      <protection/>
    </xf>
    <xf numFmtId="4" fontId="4" fillId="0" borderId="2" xfId="19" applyNumberFormat="1" applyFont="1" applyBorder="1">
      <alignment/>
      <protection/>
    </xf>
    <xf numFmtId="0" fontId="4" fillId="0" borderId="2" xfId="19" applyFont="1" applyFill="1" applyBorder="1">
      <alignment/>
      <protection/>
    </xf>
    <xf numFmtId="4" fontId="4" fillId="0" borderId="2" xfId="19" applyNumberFormat="1" applyFill="1" applyBorder="1" applyAlignment="1">
      <alignment horizontal="center" wrapText="1"/>
      <protection/>
    </xf>
    <xf numFmtId="0" fontId="4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center"/>
      <protection/>
    </xf>
    <xf numFmtId="3" fontId="4" fillId="0" borderId="2" xfId="19" applyNumberFormat="1" applyFill="1" applyBorder="1" applyAlignment="1">
      <alignment horizontal="center"/>
      <protection/>
    </xf>
    <xf numFmtId="0" fontId="4" fillId="0" borderId="5" xfId="19" applyFont="1" applyFill="1" applyBorder="1" applyAlignment="1">
      <alignment wrapText="1"/>
      <protection/>
    </xf>
    <xf numFmtId="0" fontId="4" fillId="0" borderId="5" xfId="19" applyFill="1" applyBorder="1" applyAlignment="1">
      <alignment/>
      <protection/>
    </xf>
    <xf numFmtId="0" fontId="4" fillId="0" borderId="5" xfId="19" applyFont="1" applyFill="1" applyBorder="1" applyAlignment="1">
      <alignment horizontal="center"/>
      <protection/>
    </xf>
    <xf numFmtId="0" fontId="4" fillId="0" borderId="1" xfId="19" applyFont="1" applyFill="1" applyBorder="1">
      <alignment/>
      <protection/>
    </xf>
    <xf numFmtId="0" fontId="4" fillId="0" borderId="1" xfId="19" applyFont="1" applyFill="1" applyBorder="1" applyAlignment="1">
      <alignment horizontal="center" vertical="center"/>
      <protection/>
    </xf>
    <xf numFmtId="2" fontId="4" fillId="0" borderId="2" xfId="19" applyNumberFormat="1" applyFill="1" applyBorder="1" applyAlignment="1">
      <alignment horizontal="center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 wrapText="1"/>
      <protection/>
    </xf>
    <xf numFmtId="2" fontId="4" fillId="0" borderId="3" xfId="19" applyNumberFormat="1" applyFont="1" applyFill="1" applyBorder="1" applyAlignment="1">
      <alignment horizontal="center" wrapText="1"/>
      <protection/>
    </xf>
    <xf numFmtId="0" fontId="4" fillId="0" borderId="0" xfId="19" applyFill="1">
      <alignment/>
      <protection/>
    </xf>
    <xf numFmtId="4" fontId="4" fillId="0" borderId="2" xfId="19" applyNumberFormat="1" applyFont="1" applyFill="1" applyBorder="1" applyAlignment="1">
      <alignment horizontal="center" wrapText="1"/>
      <protection/>
    </xf>
    <xf numFmtId="9" fontId="4" fillId="0" borderId="2" xfId="19" applyNumberFormat="1" applyFont="1" applyFill="1" applyBorder="1" applyAlignment="1">
      <alignment horizontal="center"/>
      <protection/>
    </xf>
    <xf numFmtId="9" fontId="4" fillId="0" borderId="2" xfId="19" applyNumberFormat="1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9" fontId="4" fillId="0" borderId="2" xfId="19" applyNumberFormat="1" applyFont="1" applyFill="1" applyBorder="1" applyAlignment="1">
      <alignment horizontal="center" wrapText="1"/>
      <protection/>
    </xf>
    <xf numFmtId="4" fontId="4" fillId="0" borderId="3" xfId="19" applyNumberFormat="1" applyFont="1" applyFill="1" applyBorder="1" applyAlignment="1">
      <alignment horizontal="center" wrapText="1"/>
      <protection/>
    </xf>
    <xf numFmtId="4" fontId="4" fillId="0" borderId="3" xfId="19" applyNumberFormat="1" applyFont="1" applyFill="1" applyBorder="1" applyAlignment="1">
      <alignment horizontal="center" wrapText="1"/>
      <protection/>
    </xf>
    <xf numFmtId="9" fontId="4" fillId="0" borderId="1" xfId="19" applyNumberFormat="1" applyFill="1" applyBorder="1" applyAlignment="1">
      <alignment horizontal="center"/>
      <protection/>
    </xf>
    <xf numFmtId="9" fontId="4" fillId="0" borderId="6" xfId="19" applyNumberFormat="1" applyFill="1" applyBorder="1" applyAlignment="1">
      <alignment horizontal="center"/>
      <protection/>
    </xf>
    <xf numFmtId="0" fontId="4" fillId="0" borderId="0" xfId="19" applyFont="1">
      <alignment/>
      <protection/>
    </xf>
    <xf numFmtId="0" fontId="4" fillId="0" borderId="2" xfId="19" applyFont="1" applyFill="1" applyBorder="1" applyAlignment="1">
      <alignment horizontal="center" wrapText="1"/>
      <protection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4" fillId="0" borderId="0" xfId="18" applyAlignment="1">
      <alignment horizontal="center"/>
      <protection/>
    </xf>
    <xf numFmtId="4" fontId="4" fillId="0" borderId="0" xfId="18" applyNumberFormat="1" applyAlignment="1">
      <alignment horizontal="center"/>
      <protection/>
    </xf>
    <xf numFmtId="1" fontId="4" fillId="0" borderId="0" xfId="18" applyNumberFormat="1">
      <alignment/>
      <protection/>
    </xf>
    <xf numFmtId="0" fontId="4" fillId="0" borderId="0" xfId="18">
      <alignment/>
      <protection/>
    </xf>
    <xf numFmtId="0" fontId="1" fillId="0" borderId="0" xfId="18" applyFont="1">
      <alignment/>
      <protection/>
    </xf>
    <xf numFmtId="1" fontId="4" fillId="0" borderId="0" xfId="18" applyNumberFormat="1" applyAlignment="1">
      <alignment horizontal="center"/>
      <protection/>
    </xf>
    <xf numFmtId="0" fontId="4" fillId="0" borderId="2" xfId="18" applyFont="1" applyFill="1" applyBorder="1" applyAlignment="1">
      <alignment horizontal="center"/>
      <protection/>
    </xf>
    <xf numFmtId="0" fontId="1" fillId="0" borderId="4" xfId="18" applyFont="1" applyFill="1" applyBorder="1" applyAlignment="1">
      <alignment horizontal="center" vertical="center" wrapText="1"/>
      <protection/>
    </xf>
    <xf numFmtId="0" fontId="1" fillId="0" borderId="2" xfId="18" applyFont="1" applyFill="1" applyBorder="1" applyAlignment="1">
      <alignment horizontal="center" vertical="center" wrapText="1"/>
      <protection/>
    </xf>
    <xf numFmtId="0" fontId="1" fillId="0" borderId="3" xfId="18" applyFont="1" applyFill="1" applyBorder="1" applyAlignment="1">
      <alignment horizontal="center" vertical="center" wrapText="1"/>
      <protection/>
    </xf>
    <xf numFmtId="2" fontId="1" fillId="0" borderId="3" xfId="18" applyNumberFormat="1" applyFont="1" applyFill="1" applyBorder="1" applyAlignment="1">
      <alignment horizontal="center" vertical="center" wrapText="1"/>
      <protection/>
    </xf>
    <xf numFmtId="4" fontId="1" fillId="0" borderId="2" xfId="18" applyNumberFormat="1" applyFont="1" applyFill="1" applyBorder="1" applyAlignment="1">
      <alignment horizontal="center" vertical="center" wrapText="1"/>
      <protection/>
    </xf>
    <xf numFmtId="1" fontId="1" fillId="0" borderId="2" xfId="18" applyNumberFormat="1" applyFont="1" applyFill="1" applyBorder="1" applyAlignment="1">
      <alignment horizontal="center" vertical="center" wrapText="1"/>
      <protection/>
    </xf>
    <xf numFmtId="0" fontId="1" fillId="0" borderId="3" xfId="18" applyFont="1" applyFill="1" applyBorder="1" applyAlignment="1">
      <alignment vertical="center" wrapText="1"/>
      <protection/>
    </xf>
    <xf numFmtId="0" fontId="1" fillId="0" borderId="2" xfId="18" applyFont="1" applyFill="1" applyBorder="1" applyAlignment="1">
      <alignment horizontal="center" wrapText="1"/>
      <protection/>
    </xf>
    <xf numFmtId="0" fontId="2" fillId="0" borderId="2" xfId="18" applyFont="1" applyFill="1" applyBorder="1" applyAlignment="1">
      <alignment horizontal="center"/>
      <protection/>
    </xf>
    <xf numFmtId="0" fontId="3" fillId="0" borderId="2" xfId="18" applyFont="1" applyFill="1" applyBorder="1" applyAlignment="1">
      <alignment horizontal="center" vertical="center" wrapText="1"/>
      <protection/>
    </xf>
    <xf numFmtId="0" fontId="2" fillId="2" borderId="1" xfId="18" applyFont="1" applyFill="1" applyBorder="1" applyAlignment="1">
      <alignment horizontal="center" vertical="center"/>
      <protection/>
    </xf>
    <xf numFmtId="0" fontId="3" fillId="2" borderId="1" xfId="18" applyFont="1" applyFill="1" applyBorder="1" applyAlignment="1">
      <alignment horizontal="center" vertical="center" wrapText="1"/>
      <protection/>
    </xf>
    <xf numFmtId="0" fontId="7" fillId="2" borderId="1" xfId="18" applyFont="1" applyFill="1" applyBorder="1" applyAlignment="1">
      <alignment horizontal="left" vertical="center"/>
      <protection/>
    </xf>
    <xf numFmtId="2" fontId="4" fillId="0" borderId="2" xfId="18" applyNumberFormat="1" applyFill="1" applyBorder="1" applyAlignment="1">
      <alignment horizontal="center"/>
      <protection/>
    </xf>
    <xf numFmtId="4" fontId="4" fillId="0" borderId="2" xfId="18" applyNumberFormat="1" applyFont="1" applyFill="1" applyBorder="1" applyAlignment="1">
      <alignment horizontal="center" wrapText="1"/>
      <protection/>
    </xf>
    <xf numFmtId="0" fontId="4" fillId="0" borderId="2" xfId="18" applyFill="1" applyBorder="1">
      <alignment/>
      <protection/>
    </xf>
    <xf numFmtId="2" fontId="4" fillId="0" borderId="5" xfId="18" applyNumberFormat="1" applyFill="1" applyBorder="1" applyAlignment="1">
      <alignment horizontal="center"/>
      <protection/>
    </xf>
    <xf numFmtId="4" fontId="4" fillId="0" borderId="5" xfId="18" applyNumberFormat="1" applyFont="1" applyFill="1" applyBorder="1" applyAlignment="1">
      <alignment horizontal="center" wrapText="1"/>
      <protection/>
    </xf>
    <xf numFmtId="0" fontId="4" fillId="0" borderId="5" xfId="18" applyFill="1" applyBorder="1">
      <alignment/>
      <protection/>
    </xf>
    <xf numFmtId="0" fontId="4" fillId="0" borderId="1" xfId="18" applyFill="1" applyBorder="1">
      <alignment/>
      <protection/>
    </xf>
    <xf numFmtId="4" fontId="4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18" applyNumberFormat="1" applyBorder="1">
      <alignment/>
      <protection/>
    </xf>
    <xf numFmtId="0" fontId="4" fillId="0" borderId="1" xfId="18" applyBorder="1">
      <alignment/>
      <protection/>
    </xf>
    <xf numFmtId="0" fontId="4" fillId="0" borderId="0" xfId="19" applyFont="1" applyFill="1" applyBorder="1" applyAlignment="1">
      <alignment vertical="top" wrapText="1"/>
      <protection/>
    </xf>
    <xf numFmtId="4" fontId="4" fillId="0" borderId="0" xfId="18" applyNumberFormat="1">
      <alignment/>
      <protection/>
    </xf>
    <xf numFmtId="0" fontId="1" fillId="0" borderId="2" xfId="18" applyFont="1" applyFill="1" applyBorder="1" applyAlignment="1">
      <alignment wrapText="1"/>
      <protection/>
    </xf>
    <xf numFmtId="0" fontId="4" fillId="0" borderId="4" xfId="18" applyFill="1" applyBorder="1" applyAlignment="1">
      <alignment horizontal="center"/>
      <protection/>
    </xf>
    <xf numFmtId="4" fontId="4" fillId="0" borderId="2" xfId="18" applyNumberFormat="1" applyFill="1" applyBorder="1" applyAlignment="1">
      <alignment horizontal="center" wrapText="1"/>
      <protection/>
    </xf>
    <xf numFmtId="2" fontId="4" fillId="0" borderId="2" xfId="19" applyNumberFormat="1" applyFont="1" applyFill="1" applyBorder="1" applyAlignment="1">
      <alignment horizontal="center" wrapText="1"/>
      <protection/>
    </xf>
    <xf numFmtId="9" fontId="4" fillId="0" borderId="2" xfId="18" applyNumberFormat="1" applyFont="1" applyFill="1" applyBorder="1" applyAlignment="1">
      <alignment horizontal="center"/>
      <protection/>
    </xf>
    <xf numFmtId="0" fontId="4" fillId="0" borderId="2" xfId="19" applyFill="1" applyBorder="1" applyAlignment="1">
      <alignment horizontal="center"/>
      <protection/>
    </xf>
    <xf numFmtId="0" fontId="9" fillId="0" borderId="2" xfId="19" applyFont="1" applyFill="1" applyBorder="1">
      <alignment/>
      <protection/>
    </xf>
    <xf numFmtId="4" fontId="4" fillId="0" borderId="2" xfId="18" applyNumberFormat="1" applyFont="1" applyBorder="1">
      <alignment/>
      <protection/>
    </xf>
    <xf numFmtId="2" fontId="0" fillId="0" borderId="0" xfId="0" applyNumberFormat="1" applyBorder="1" applyAlignment="1">
      <alignment/>
    </xf>
    <xf numFmtId="0" fontId="4" fillId="0" borderId="0" xfId="18" applyAlignment="1">
      <alignment/>
      <protection/>
    </xf>
    <xf numFmtId="4" fontId="4" fillId="0" borderId="0" xfId="18" applyNumberFormat="1" applyFont="1" applyBorder="1">
      <alignment/>
      <protection/>
    </xf>
    <xf numFmtId="4" fontId="4" fillId="0" borderId="0" xfId="18" applyNumberFormat="1" applyFont="1" applyFill="1" applyBorder="1" applyAlignment="1">
      <alignment horizontal="center" wrapText="1"/>
      <protection/>
    </xf>
    <xf numFmtId="0" fontId="4" fillId="0" borderId="4" xfId="19" applyFont="1" applyFill="1" applyBorder="1" applyAlignment="1">
      <alignment horizontal="center"/>
      <protection/>
    </xf>
    <xf numFmtId="0" fontId="4" fillId="0" borderId="1" xfId="19" applyFont="1" applyFill="1" applyBorder="1" applyAlignment="1">
      <alignment vertical="top" wrapText="1"/>
      <protection/>
    </xf>
    <xf numFmtId="0" fontId="4" fillId="0" borderId="1" xfId="19" applyFont="1" applyFill="1" applyBorder="1" applyAlignment="1">
      <alignment horizontal="center" vertical="center"/>
      <protection/>
    </xf>
    <xf numFmtId="9" fontId="4" fillId="0" borderId="8" xfId="19" applyNumberFormat="1" applyFont="1" applyFill="1" applyBorder="1" applyAlignment="1">
      <alignment horizontal="center" wrapText="1"/>
      <protection/>
    </xf>
    <xf numFmtId="0" fontId="4" fillId="0" borderId="6" xfId="19" applyFont="1" applyFill="1" applyBorder="1" applyAlignment="1">
      <alignment horizontal="center"/>
      <protection/>
    </xf>
    <xf numFmtId="4" fontId="4" fillId="0" borderId="5" xfId="19" applyNumberFormat="1" applyFont="1" applyFill="1" applyBorder="1" applyAlignment="1">
      <alignment horizontal="center" wrapText="1"/>
      <protection/>
    </xf>
    <xf numFmtId="9" fontId="4" fillId="0" borderId="9" xfId="19" applyNumberFormat="1" applyFont="1" applyFill="1" applyBorder="1" applyAlignment="1">
      <alignment horizontal="center" wrapText="1"/>
      <protection/>
    </xf>
    <xf numFmtId="0" fontId="4" fillId="0" borderId="1" xfId="19" applyBorder="1">
      <alignment/>
      <protection/>
    </xf>
    <xf numFmtId="0" fontId="4" fillId="0" borderId="1" xfId="19" applyFont="1" applyBorder="1">
      <alignment/>
      <protection/>
    </xf>
    <xf numFmtId="4" fontId="4" fillId="0" borderId="1" xfId="19" applyNumberFormat="1" applyBorder="1">
      <alignment/>
      <protection/>
    </xf>
    <xf numFmtId="2" fontId="4" fillId="0" borderId="2" xfId="19" applyNumberFormat="1" applyFill="1" applyBorder="1">
      <alignment/>
      <protection/>
    </xf>
    <xf numFmtId="2" fontId="4" fillId="0" borderId="1" xfId="19" applyNumberFormat="1" applyFill="1" applyBorder="1" applyAlignment="1">
      <alignment horizontal="center"/>
      <protection/>
    </xf>
    <xf numFmtId="2" fontId="4" fillId="0" borderId="1" xfId="18" applyNumberFormat="1" applyBorder="1">
      <alignment/>
      <protection/>
    </xf>
    <xf numFmtId="2" fontId="4" fillId="0" borderId="1" xfId="18" applyNumberFormat="1" applyBorder="1" applyAlignment="1">
      <alignment horizontal="center"/>
      <protection/>
    </xf>
    <xf numFmtId="2" fontId="4" fillId="0" borderId="2" xfId="18" applyNumberFormat="1" applyFill="1" applyBorder="1">
      <alignment/>
      <protection/>
    </xf>
    <xf numFmtId="2" fontId="4" fillId="0" borderId="1" xfId="19" applyNumberFormat="1" applyFont="1" applyFill="1" applyBorder="1">
      <alignment/>
      <protection/>
    </xf>
    <xf numFmtId="2" fontId="4" fillId="0" borderId="1" xfId="19" applyNumberFormat="1" applyFont="1" applyFill="1" applyBorder="1" applyAlignment="1">
      <alignment horizontal="center" wrapText="1"/>
      <protection/>
    </xf>
    <xf numFmtId="2" fontId="4" fillId="0" borderId="1" xfId="19" applyNumberFormat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0" fontId="10" fillId="0" borderId="1" xfId="19" applyFont="1" applyFill="1" applyBorder="1" applyAlignment="1">
      <alignment vertical="top" wrapText="1"/>
      <protection/>
    </xf>
    <xf numFmtId="0" fontId="10" fillId="0" borderId="1" xfId="19" applyFont="1" applyFill="1" applyBorder="1" applyAlignment="1">
      <alignment horizontal="center" vertical="center"/>
      <protection/>
    </xf>
    <xf numFmtId="2" fontId="4" fillId="0" borderId="10" xfId="19" applyNumberFormat="1" applyFont="1" applyFill="1" applyBorder="1" applyAlignment="1">
      <alignment horizontal="center" wrapText="1"/>
      <protection/>
    </xf>
    <xf numFmtId="2" fontId="4" fillId="0" borderId="1" xfId="19" applyNumberFormat="1" applyFont="1" applyFill="1" applyBorder="1" applyAlignment="1">
      <alignment horizontal="center"/>
      <protection/>
    </xf>
    <xf numFmtId="0" fontId="4" fillId="0" borderId="0" xfId="19" applyFont="1" applyBorder="1">
      <alignment/>
      <protection/>
    </xf>
    <xf numFmtId="0" fontId="10" fillId="0" borderId="1" xfId="19" applyFont="1" applyFill="1" applyBorder="1">
      <alignment/>
      <protection/>
    </xf>
    <xf numFmtId="2" fontId="4" fillId="0" borderId="10" xfId="19" applyNumberFormat="1" applyFont="1" applyFill="1" applyBorder="1" applyAlignment="1">
      <alignment horizontal="center" vertical="center" wrapText="1"/>
      <protection/>
    </xf>
    <xf numFmtId="0" fontId="10" fillId="0" borderId="4" xfId="19" applyFont="1" applyFill="1" applyBorder="1" applyAlignment="1">
      <alignment horizontal="center"/>
      <protection/>
    </xf>
    <xf numFmtId="0" fontId="4" fillId="0" borderId="0" xfId="19" applyFont="1" applyFill="1">
      <alignment/>
      <protection/>
    </xf>
    <xf numFmtId="0" fontId="2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4" fontId="4" fillId="0" borderId="4" xfId="19" applyNumberFormat="1" applyFont="1" applyBorder="1">
      <alignment/>
      <protection/>
    </xf>
    <xf numFmtId="9" fontId="4" fillId="0" borderId="1" xfId="19" applyNumberFormat="1" applyFont="1" applyFill="1" applyBorder="1" applyAlignment="1">
      <alignment horizontal="center" wrapText="1"/>
      <protection/>
    </xf>
    <xf numFmtId="0" fontId="10" fillId="0" borderId="8" xfId="19" applyFont="1" applyFill="1" applyBorder="1" applyAlignment="1">
      <alignment horizontal="center" vertical="center"/>
      <protection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10" fillId="0" borderId="2" xfId="19" applyFont="1" applyFill="1" applyBorder="1" applyAlignment="1">
      <alignment wrapText="1"/>
      <protection/>
    </xf>
    <xf numFmtId="0" fontId="10" fillId="0" borderId="2" xfId="19" applyFont="1" applyFill="1" applyBorder="1" applyAlignment="1">
      <alignment horizontal="center"/>
      <protection/>
    </xf>
    <xf numFmtId="0" fontId="4" fillId="0" borderId="0" xfId="19" applyFont="1">
      <alignment/>
      <protection/>
    </xf>
    <xf numFmtId="2" fontId="4" fillId="0" borderId="5" xfId="19" applyNumberFormat="1" applyFont="1" applyFill="1" applyBorder="1" applyAlignment="1">
      <alignment horizontal="center" vertical="center" wrapText="1"/>
      <protection/>
    </xf>
    <xf numFmtId="2" fontId="4" fillId="0" borderId="11" xfId="19" applyNumberFormat="1" applyFont="1" applyFill="1" applyBorder="1" applyAlignment="1">
      <alignment horizontal="center" vertical="center" wrapText="1"/>
      <protection/>
    </xf>
    <xf numFmtId="4" fontId="0" fillId="0" borderId="5" xfId="0" applyNumberFormat="1" applyBorder="1" applyAlignment="1">
      <alignment horizontal="center"/>
    </xf>
    <xf numFmtId="2" fontId="4" fillId="0" borderId="6" xfId="19" applyNumberFormat="1" applyFont="1" applyFill="1" applyBorder="1" applyAlignment="1">
      <alignment horizontal="center" wrapText="1"/>
      <protection/>
    </xf>
    <xf numFmtId="0" fontId="10" fillId="0" borderId="11" xfId="19" applyFont="1" applyFill="1" applyBorder="1" applyAlignment="1">
      <alignment horizontal="center"/>
      <protection/>
    </xf>
    <xf numFmtId="0" fontId="10" fillId="0" borderId="6" xfId="19" applyFont="1" applyFill="1" applyBorder="1" applyAlignment="1">
      <alignment vertical="top" wrapText="1"/>
      <protection/>
    </xf>
    <xf numFmtId="0" fontId="10" fillId="0" borderId="9" xfId="19" applyFont="1" applyFill="1" applyBorder="1" applyAlignment="1">
      <alignment horizontal="center" vertical="center"/>
      <protection/>
    </xf>
    <xf numFmtId="0" fontId="10" fillId="0" borderId="6" xfId="19" applyFont="1" applyFill="1" applyBorder="1" applyAlignment="1">
      <alignment horizontal="center" vertical="center"/>
      <protection/>
    </xf>
    <xf numFmtId="0" fontId="10" fillId="0" borderId="6" xfId="19" applyFont="1" applyFill="1" applyBorder="1" applyAlignment="1">
      <alignment horizontal="center"/>
      <protection/>
    </xf>
    <xf numFmtId="2" fontId="4" fillId="0" borderId="6" xfId="19" applyNumberFormat="1" applyFont="1" applyFill="1" applyBorder="1" applyAlignment="1">
      <alignment horizontal="center"/>
      <protection/>
    </xf>
    <xf numFmtId="0" fontId="1" fillId="0" borderId="7" xfId="18" applyFont="1" applyFill="1" applyBorder="1" applyAlignment="1">
      <alignment horizontal="center" vertical="center" wrapText="1"/>
      <protection/>
    </xf>
    <xf numFmtId="2" fontId="1" fillId="0" borderId="7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13" xfId="19" applyFont="1" applyBorder="1" applyAlignment="1">
      <alignment horizontal="left" wrapText="1"/>
      <protection/>
    </xf>
    <xf numFmtId="0" fontId="1" fillId="0" borderId="14" xfId="19" applyFont="1" applyBorder="1" applyAlignment="1">
      <alignment horizontal="left" wrapText="1"/>
      <protection/>
    </xf>
    <xf numFmtId="0" fontId="1" fillId="0" borderId="15" xfId="19" applyFont="1" applyBorder="1" applyAlignment="1">
      <alignment horizontal="left" wrapText="1"/>
      <protection/>
    </xf>
    <xf numFmtId="0" fontId="8" fillId="0" borderId="0" xfId="18" applyFont="1" applyAlignment="1">
      <alignment horizontal="center"/>
      <protection/>
    </xf>
    <xf numFmtId="0" fontId="1" fillId="0" borderId="13" xfId="18" applyFont="1" applyBorder="1" applyAlignment="1">
      <alignment horizontal="left"/>
      <protection/>
    </xf>
    <xf numFmtId="0" fontId="1" fillId="0" borderId="14" xfId="18" applyFont="1" applyBorder="1" applyAlignment="1">
      <alignment horizontal="left"/>
      <protection/>
    </xf>
    <xf numFmtId="0" fontId="1" fillId="0" borderId="15" xfId="18" applyFont="1" applyBorder="1" applyAlignment="1">
      <alignment horizontal="left"/>
      <protection/>
    </xf>
    <xf numFmtId="0" fontId="4" fillId="0" borderId="0" xfId="18" applyAlignment="1">
      <alignment horizontal="left"/>
      <protection/>
    </xf>
    <xf numFmtId="0" fontId="1" fillId="0" borderId="13" xfId="18" applyFont="1" applyBorder="1" applyAlignment="1">
      <alignment horizontal="left" wrapText="1"/>
      <protection/>
    </xf>
    <xf numFmtId="0" fontId="1" fillId="0" borderId="14" xfId="18" applyFont="1" applyBorder="1" applyAlignment="1">
      <alignment horizontal="left" wrapText="1"/>
      <protection/>
    </xf>
    <xf numFmtId="0" fontId="1" fillId="0" borderId="15" xfId="18" applyFont="1" applyBorder="1" applyAlignment="1">
      <alignment horizontal="left" wrapText="1"/>
      <protection/>
    </xf>
    <xf numFmtId="4" fontId="4" fillId="0" borderId="5" xfId="18" applyNumberFormat="1" applyFill="1" applyBorder="1" applyAlignment="1">
      <alignment horizontal="center" wrapText="1"/>
      <protection/>
    </xf>
    <xf numFmtId="2" fontId="4" fillId="0" borderId="5" xfId="19" applyNumberFormat="1" applyFont="1" applyFill="1" applyBorder="1" applyAlignment="1">
      <alignment horizontal="center" wrapText="1"/>
      <protection/>
    </xf>
    <xf numFmtId="9" fontId="4" fillId="0" borderId="5" xfId="18" applyNumberFormat="1" applyFont="1" applyFill="1" applyBorder="1" applyAlignment="1">
      <alignment horizontal="center"/>
      <protection/>
    </xf>
    <xf numFmtId="0" fontId="4" fillId="0" borderId="4" xfId="18" applyFont="1" applyFill="1" applyBorder="1" applyAlignment="1">
      <alignment horizontal="center"/>
      <protection/>
    </xf>
    <xf numFmtId="0" fontId="4" fillId="0" borderId="5" xfId="19" applyFont="1" applyFill="1" applyBorder="1" applyAlignment="1">
      <alignment horizontal="center"/>
      <protection/>
    </xf>
    <xf numFmtId="2" fontId="4" fillId="0" borderId="5" xfId="18" applyNumberFormat="1" applyFill="1" applyBorder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ny_Blok operacyjny" xfId="18"/>
    <cellStyle name="Normalny_pakiet cewniki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1"/>
  <sheetViews>
    <sheetView workbookViewId="0" topLeftCell="A1">
      <selection activeCell="B9" sqref="B9"/>
    </sheetView>
  </sheetViews>
  <sheetFormatPr defaultColWidth="9.00390625" defaultRowHeight="12.75"/>
  <cols>
    <col min="1" max="1" width="4.625" style="7" customWidth="1"/>
    <col min="2" max="2" width="31.625" style="7" customWidth="1"/>
    <col min="3" max="3" width="13.875" style="7" customWidth="1"/>
    <col min="4" max="4" width="10.00390625" style="7" customWidth="1"/>
    <col min="5" max="6" width="9.125" style="7" customWidth="1"/>
    <col min="7" max="7" width="11.00390625" style="7" customWidth="1"/>
    <col min="8" max="8" width="11.75390625" style="7" customWidth="1"/>
    <col min="9" max="9" width="7.375" style="7" customWidth="1"/>
    <col min="10" max="10" width="11.125" style="7" customWidth="1"/>
    <col min="11" max="11" width="12.00390625" style="7" customWidth="1"/>
    <col min="12" max="16384" width="9.125" style="7" customWidth="1"/>
  </cols>
  <sheetData>
    <row r="1" spans="1:2" ht="12.75">
      <c r="A1" s="162" t="s">
        <v>63</v>
      </c>
      <c r="B1" s="162"/>
    </row>
    <row r="3" ht="13.5" thickBot="1"/>
    <row r="4" spans="2:4" ht="27" customHeight="1" thickBot="1">
      <c r="B4" s="163" t="s">
        <v>50</v>
      </c>
      <c r="C4" s="164"/>
      <c r="D4" s="165"/>
    </row>
    <row r="5" spans="1:11" ht="50.25" customHeight="1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50"/>
      <c r="B7" s="51"/>
      <c r="C7" s="51"/>
      <c r="D7" s="52"/>
      <c r="E7" s="51"/>
      <c r="F7" s="53"/>
      <c r="G7" s="51"/>
      <c r="H7" s="54" t="s">
        <v>35</v>
      </c>
      <c r="I7" s="54"/>
      <c r="J7" s="54" t="s">
        <v>36</v>
      </c>
      <c r="K7" s="54" t="s">
        <v>37</v>
      </c>
    </row>
    <row r="8" spans="1:11" ht="76.5">
      <c r="A8" s="17" t="s">
        <v>11</v>
      </c>
      <c r="B8" s="18" t="s">
        <v>81</v>
      </c>
      <c r="C8" s="24"/>
      <c r="D8" s="24"/>
      <c r="E8" s="19" t="s">
        <v>22</v>
      </c>
      <c r="F8" s="19">
        <f>36</f>
        <v>36</v>
      </c>
      <c r="G8" s="25"/>
      <c r="H8" s="20"/>
      <c r="I8" s="41"/>
      <c r="J8" s="21"/>
      <c r="K8" s="22"/>
    </row>
    <row r="9" spans="7:11" ht="12.75">
      <c r="G9" s="23" t="s">
        <v>23</v>
      </c>
      <c r="H9" s="23">
        <f>SUM(H8:H8)</f>
        <v>0</v>
      </c>
      <c r="I9" s="23"/>
      <c r="J9" s="23">
        <f>SUM(J8)</f>
        <v>0</v>
      </c>
      <c r="K9" s="22">
        <f>SUM(K8)</f>
        <v>0</v>
      </c>
    </row>
    <row r="12" spans="2:7" ht="12.75">
      <c r="B12" s="48"/>
      <c r="G12" s="48"/>
    </row>
    <row r="13" spans="2:7" ht="12.75">
      <c r="B13" s="48"/>
      <c r="G13" s="48"/>
    </row>
    <row r="14" spans="2:7" ht="12.75">
      <c r="B14" s="48"/>
      <c r="G14" s="48"/>
    </row>
    <row r="15" ht="12.75">
      <c r="G15" s="48"/>
    </row>
    <row r="16" spans="2:7" ht="12.75">
      <c r="B16" s="48"/>
      <c r="G16" s="48"/>
    </row>
    <row r="17" ht="12.75">
      <c r="G17" s="48"/>
    </row>
    <row r="18" spans="7:12" ht="12.75">
      <c r="G18" s="48"/>
      <c r="H18" s="97"/>
      <c r="L18" s="98"/>
    </row>
    <row r="19" ht="12.75">
      <c r="G19" s="48"/>
    </row>
    <row r="20" ht="12.75">
      <c r="G20" s="48"/>
    </row>
    <row r="21" spans="7:13" ht="12.75">
      <c r="G21" s="48"/>
      <c r="I21" s="97"/>
      <c r="K21" s="48"/>
      <c r="M21" s="48"/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8"/>
  <sheetViews>
    <sheetView workbookViewId="0" topLeftCell="A1">
      <selection activeCell="C7" sqref="C7"/>
    </sheetView>
  </sheetViews>
  <sheetFormatPr defaultColWidth="9.00390625" defaultRowHeight="12.75"/>
  <cols>
    <col min="1" max="1" width="3.25390625" style="0" bestFit="1" customWidth="1"/>
    <col min="2" max="2" width="36.75390625" style="0" bestFit="1" customWidth="1"/>
    <col min="3" max="3" width="10.75390625" style="0" customWidth="1"/>
    <col min="4" max="4" width="12.125" style="0" customWidth="1"/>
    <col min="8" max="8" width="11.375" style="0" bestFit="1" customWidth="1"/>
    <col min="9" max="9" width="6.75390625" style="0" bestFit="1" customWidth="1"/>
    <col min="10" max="10" width="11.375" style="0" bestFit="1" customWidth="1"/>
    <col min="11" max="11" width="12.25390625" style="0" bestFit="1" customWidth="1"/>
  </cols>
  <sheetData>
    <row r="1" spans="1:2" s="58" customFormat="1" ht="12.75">
      <c r="A1" s="162" t="s">
        <v>63</v>
      </c>
      <c r="B1" s="162"/>
    </row>
    <row r="2" s="58" customFormat="1" ht="13.5" thickBot="1"/>
    <row r="3" spans="2:4" s="58" customFormat="1" ht="27.75" customHeight="1" thickBot="1">
      <c r="B3" s="171" t="s">
        <v>97</v>
      </c>
      <c r="C3" s="172"/>
      <c r="D3" s="173"/>
    </row>
    <row r="4" spans="1:11" s="58" customFormat="1" ht="38.25">
      <c r="A4" s="61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4" t="s">
        <v>5</v>
      </c>
      <c r="G4" s="65" t="s">
        <v>6</v>
      </c>
      <c r="H4" s="66" t="s">
        <v>7</v>
      </c>
      <c r="I4" s="67" t="s">
        <v>8</v>
      </c>
      <c r="J4" s="68" t="s">
        <v>32</v>
      </c>
      <c r="K4" s="87" t="s">
        <v>10</v>
      </c>
    </row>
    <row r="5" spans="1:11" s="58" customFormat="1" ht="12.75">
      <c r="A5" s="70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</row>
    <row r="6" spans="1:11" s="58" customFormat="1" ht="12.75">
      <c r="A6" s="72"/>
      <c r="B6" s="73"/>
      <c r="C6" s="73"/>
      <c r="D6" s="73"/>
      <c r="E6" s="73"/>
      <c r="F6" s="73"/>
      <c r="G6" s="73"/>
      <c r="H6" s="74" t="s">
        <v>35</v>
      </c>
      <c r="I6" s="74"/>
      <c r="J6" s="74" t="s">
        <v>36</v>
      </c>
      <c r="K6" s="74" t="s">
        <v>37</v>
      </c>
    </row>
    <row r="7" spans="1:11" s="58" customFormat="1" ht="103.5" customHeight="1">
      <c r="A7" s="88" t="s">
        <v>11</v>
      </c>
      <c r="B7" s="18" t="s">
        <v>82</v>
      </c>
      <c r="C7" s="24"/>
      <c r="D7" s="24"/>
      <c r="E7" s="19" t="s">
        <v>22</v>
      </c>
      <c r="F7" s="19">
        <f>12</f>
        <v>12</v>
      </c>
      <c r="G7" s="174"/>
      <c r="H7" s="175"/>
      <c r="I7" s="176"/>
      <c r="J7" s="80"/>
      <c r="K7" s="79"/>
    </row>
    <row r="8" spans="7:11" ht="12.75">
      <c r="G8" s="161" t="s">
        <v>23</v>
      </c>
      <c r="H8" s="161"/>
      <c r="I8" s="161"/>
      <c r="J8" s="161"/>
      <c r="K8" s="161"/>
    </row>
  </sheetData>
  <mergeCells count="2">
    <mergeCell ref="A1:B1"/>
    <mergeCell ref="B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10"/>
  <sheetViews>
    <sheetView workbookViewId="0" topLeftCell="A1">
      <selection activeCell="G17" sqref="G17"/>
    </sheetView>
  </sheetViews>
  <sheetFormatPr defaultColWidth="9.00390625" defaultRowHeight="12.75"/>
  <cols>
    <col min="1" max="1" width="3.25390625" style="0" bestFit="1" customWidth="1"/>
    <col min="2" max="2" width="35.875" style="0" customWidth="1"/>
    <col min="3" max="3" width="10.125" style="0" customWidth="1"/>
    <col min="4" max="4" width="12.00390625" style="0" bestFit="1" customWidth="1"/>
    <col min="5" max="5" width="5.375" style="0" bestFit="1" customWidth="1"/>
    <col min="6" max="6" width="5.375" style="0" customWidth="1"/>
    <col min="7" max="7" width="10.75390625" style="0" customWidth="1"/>
    <col min="8" max="8" width="11.375" style="0" bestFit="1" customWidth="1"/>
    <col min="9" max="9" width="6.75390625" style="0" bestFit="1" customWidth="1"/>
    <col min="10" max="10" width="11.375" style="0" bestFit="1" customWidth="1"/>
    <col min="11" max="11" width="12.25390625" style="0" bestFit="1" customWidth="1"/>
  </cols>
  <sheetData>
    <row r="1" spans="1:11" ht="12.75">
      <c r="A1" s="162" t="s">
        <v>63</v>
      </c>
      <c r="B1" s="162"/>
      <c r="C1" s="58"/>
      <c r="D1" s="58"/>
      <c r="E1" s="58"/>
      <c r="F1" s="58"/>
      <c r="G1" s="58"/>
      <c r="H1" s="58"/>
      <c r="I1" s="58"/>
      <c r="J1" s="58"/>
      <c r="K1" s="58"/>
    </row>
    <row r="2" spans="1:11" ht="13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3.5" thickBot="1">
      <c r="A3" s="58"/>
      <c r="B3" s="171" t="s">
        <v>100</v>
      </c>
      <c r="C3" s="172"/>
      <c r="D3" s="173"/>
      <c r="E3" s="58"/>
      <c r="F3" s="58"/>
      <c r="G3" s="58"/>
      <c r="H3" s="58"/>
      <c r="I3" s="58"/>
      <c r="J3" s="58"/>
      <c r="K3" s="58"/>
    </row>
    <row r="4" spans="1:11" ht="38.25">
      <c r="A4" s="61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4" t="s">
        <v>5</v>
      </c>
      <c r="G4" s="65" t="s">
        <v>6</v>
      </c>
      <c r="H4" s="66" t="s">
        <v>7</v>
      </c>
      <c r="I4" s="67" t="s">
        <v>8</v>
      </c>
      <c r="J4" s="68" t="s">
        <v>32</v>
      </c>
      <c r="K4" s="87" t="s">
        <v>10</v>
      </c>
    </row>
    <row r="5" spans="1:11" ht="12.75">
      <c r="A5" s="70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</row>
    <row r="6" spans="1:11" ht="12.75">
      <c r="A6" s="72"/>
      <c r="B6" s="73"/>
      <c r="C6" s="73"/>
      <c r="D6" s="73"/>
      <c r="E6" s="73"/>
      <c r="F6" s="73"/>
      <c r="G6" s="73"/>
      <c r="H6" s="74" t="s">
        <v>35</v>
      </c>
      <c r="I6" s="74"/>
      <c r="J6" s="74" t="s">
        <v>36</v>
      </c>
      <c r="K6" s="74" t="s">
        <v>37</v>
      </c>
    </row>
    <row r="7" spans="1:11" s="58" customFormat="1" ht="51">
      <c r="A7" s="177" t="s">
        <v>11</v>
      </c>
      <c r="B7" s="26" t="s">
        <v>47</v>
      </c>
      <c r="C7" s="21"/>
      <c r="D7" s="21"/>
      <c r="E7" s="8" t="s">
        <v>22</v>
      </c>
      <c r="F7" s="28">
        <v>150</v>
      </c>
      <c r="G7" s="34"/>
      <c r="H7" s="90"/>
      <c r="I7" s="91"/>
      <c r="J7" s="77"/>
      <c r="K7" s="76"/>
    </row>
    <row r="8" spans="1:11" s="58" customFormat="1" ht="51">
      <c r="A8" s="177" t="s">
        <v>13</v>
      </c>
      <c r="B8" s="26" t="s">
        <v>48</v>
      </c>
      <c r="C8" s="21"/>
      <c r="D8" s="21"/>
      <c r="E8" s="8" t="s">
        <v>22</v>
      </c>
      <c r="F8" s="28">
        <v>24</v>
      </c>
      <c r="G8" s="34"/>
      <c r="H8" s="90"/>
      <c r="I8" s="91"/>
      <c r="J8" s="113"/>
      <c r="K8" s="76"/>
    </row>
    <row r="9" spans="1:11" s="58" customFormat="1" ht="51">
      <c r="A9" s="177" t="s">
        <v>14</v>
      </c>
      <c r="B9" s="26" t="s">
        <v>49</v>
      </c>
      <c r="C9" s="93"/>
      <c r="D9" s="93"/>
      <c r="E9" s="19" t="s">
        <v>22</v>
      </c>
      <c r="F9" s="19">
        <v>10</v>
      </c>
      <c r="G9" s="178"/>
      <c r="H9" s="175"/>
      <c r="I9" s="176"/>
      <c r="J9" s="179"/>
      <c r="K9" s="79"/>
    </row>
    <row r="10" spans="7:11" ht="12.75">
      <c r="G10" s="161" t="s">
        <v>23</v>
      </c>
      <c r="H10" s="161"/>
      <c r="I10" s="161"/>
      <c r="J10" s="161"/>
      <c r="K10" s="161"/>
    </row>
  </sheetData>
  <mergeCells count="2">
    <mergeCell ref="A1:B1"/>
    <mergeCell ref="B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K9"/>
  <sheetViews>
    <sheetView workbookViewId="0" topLeftCell="A1">
      <selection activeCell="B29" sqref="B29"/>
    </sheetView>
  </sheetViews>
  <sheetFormatPr defaultColWidth="9.00390625" defaultRowHeight="12.75"/>
  <cols>
    <col min="1" max="1" width="4.625" style="7" customWidth="1"/>
    <col min="2" max="2" width="31.625" style="7" customWidth="1"/>
    <col min="3" max="3" width="13.125" style="7" customWidth="1"/>
    <col min="4" max="4" width="12.75390625" style="7" customWidth="1"/>
    <col min="5" max="5" width="7.00390625" style="7" customWidth="1"/>
    <col min="6" max="6" width="9.125" style="7" customWidth="1"/>
    <col min="7" max="7" width="11.00390625" style="7" customWidth="1"/>
    <col min="8" max="8" width="11.375" style="7" customWidth="1"/>
    <col min="9" max="9" width="7.75390625" style="7" customWidth="1"/>
    <col min="10" max="10" width="11.00390625" style="7" customWidth="1"/>
    <col min="11" max="11" width="11.75390625" style="7" customWidth="1"/>
    <col min="12" max="16384" width="9.125" style="7" customWidth="1"/>
  </cols>
  <sheetData>
    <row r="1" spans="1:2" ht="12.75">
      <c r="A1" s="162" t="s">
        <v>63</v>
      </c>
      <c r="B1" s="162"/>
    </row>
    <row r="3" ht="13.5" thickBot="1"/>
    <row r="4" spans="2:4" ht="13.5" thickBot="1">
      <c r="B4" s="163" t="s">
        <v>56</v>
      </c>
      <c r="C4" s="164"/>
      <c r="D4" s="165"/>
    </row>
    <row r="5" spans="1:1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50"/>
      <c r="B7" s="51"/>
      <c r="C7" s="51"/>
      <c r="D7" s="52"/>
      <c r="E7" s="51"/>
      <c r="F7" s="53"/>
      <c r="G7" s="51"/>
      <c r="H7" s="54" t="s">
        <v>35</v>
      </c>
      <c r="I7" s="54"/>
      <c r="J7" s="54" t="s">
        <v>36</v>
      </c>
      <c r="K7" s="54" t="s">
        <v>37</v>
      </c>
    </row>
    <row r="8" spans="1:11" ht="54" customHeight="1">
      <c r="A8" s="17" t="s">
        <v>11</v>
      </c>
      <c r="B8" s="18" t="s">
        <v>55</v>
      </c>
      <c r="C8" s="35"/>
      <c r="D8" s="35"/>
      <c r="E8" s="49" t="s">
        <v>12</v>
      </c>
      <c r="F8" s="36">
        <v>24</v>
      </c>
      <c r="G8" s="37"/>
      <c r="H8" s="22"/>
      <c r="I8" s="43"/>
      <c r="J8" s="45"/>
      <c r="K8" s="39"/>
    </row>
    <row r="9" spans="7:11" ht="12.75">
      <c r="G9" s="23" t="s">
        <v>23</v>
      </c>
      <c r="H9" s="23">
        <f>SUM(H8:H8)</f>
        <v>0</v>
      </c>
      <c r="I9" s="23"/>
      <c r="J9" s="23">
        <f>SUM(J8)</f>
        <v>0</v>
      </c>
      <c r="K9" s="23">
        <f>SUM(K8)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K13"/>
  <sheetViews>
    <sheetView workbookViewId="0" topLeftCell="A1">
      <selection activeCell="F15" sqref="F15"/>
    </sheetView>
  </sheetViews>
  <sheetFormatPr defaultColWidth="9.00390625" defaultRowHeight="12.75"/>
  <cols>
    <col min="1" max="1" width="4.625" style="7" customWidth="1"/>
    <col min="2" max="2" width="31.625" style="7" customWidth="1"/>
    <col min="3" max="3" width="13.125" style="7" customWidth="1"/>
    <col min="4" max="4" width="12.75390625" style="7" customWidth="1"/>
    <col min="5" max="5" width="7.00390625" style="7" customWidth="1"/>
    <col min="6" max="6" width="9.125" style="7" customWidth="1"/>
    <col min="7" max="7" width="11.00390625" style="7" customWidth="1"/>
    <col min="8" max="8" width="11.375" style="7" customWidth="1"/>
    <col min="9" max="9" width="7.75390625" style="7" customWidth="1"/>
    <col min="10" max="10" width="11.375" style="7" bestFit="1" customWidth="1"/>
    <col min="11" max="11" width="11.75390625" style="7" customWidth="1"/>
    <col min="12" max="16384" width="9.125" style="7" customWidth="1"/>
  </cols>
  <sheetData>
    <row r="1" spans="1:2" ht="12.75">
      <c r="A1" s="162" t="s">
        <v>63</v>
      </c>
      <c r="B1" s="162"/>
    </row>
    <row r="3" ht="13.5" thickBot="1"/>
    <row r="4" spans="2:4" ht="13.5" thickBot="1">
      <c r="B4" s="163" t="s">
        <v>62</v>
      </c>
      <c r="C4" s="164"/>
      <c r="D4" s="165"/>
    </row>
    <row r="5" spans="1:1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50"/>
      <c r="B7" s="51"/>
      <c r="C7" s="51"/>
      <c r="D7" s="52"/>
      <c r="E7" s="51"/>
      <c r="F7" s="53"/>
      <c r="G7" s="51"/>
      <c r="H7" s="54" t="s">
        <v>35</v>
      </c>
      <c r="I7" s="54"/>
      <c r="J7" s="54" t="s">
        <v>36</v>
      </c>
      <c r="K7" s="54" t="s">
        <v>37</v>
      </c>
    </row>
    <row r="8" spans="1:11" ht="54" customHeight="1">
      <c r="A8" s="99" t="s">
        <v>11</v>
      </c>
      <c r="B8" s="100" t="s">
        <v>57</v>
      </c>
      <c r="C8" s="101"/>
      <c r="D8" s="101"/>
      <c r="E8" s="6" t="s">
        <v>22</v>
      </c>
      <c r="F8" s="6">
        <f>10</f>
        <v>10</v>
      </c>
      <c r="G8" s="6"/>
      <c r="H8" s="39"/>
      <c r="I8" s="102"/>
      <c r="J8" s="114"/>
      <c r="K8" s="115"/>
    </row>
    <row r="9" spans="1:11" ht="68.25" customHeight="1">
      <c r="A9" s="99" t="s">
        <v>13</v>
      </c>
      <c r="B9" s="100" t="s">
        <v>58</v>
      </c>
      <c r="C9" s="101"/>
      <c r="D9" s="101"/>
      <c r="E9" s="6" t="s">
        <v>22</v>
      </c>
      <c r="F9" s="6">
        <f>10</f>
        <v>10</v>
      </c>
      <c r="G9" s="6"/>
      <c r="H9" s="39"/>
      <c r="I9" s="102"/>
      <c r="J9" s="114"/>
      <c r="K9" s="115"/>
    </row>
    <row r="10" spans="1:11" ht="51">
      <c r="A10" s="99" t="s">
        <v>14</v>
      </c>
      <c r="B10" s="100" t="s">
        <v>59</v>
      </c>
      <c r="C10" s="101"/>
      <c r="D10" s="101"/>
      <c r="E10" s="6" t="s">
        <v>22</v>
      </c>
      <c r="F10" s="6">
        <f>10</f>
        <v>10</v>
      </c>
      <c r="G10" s="6"/>
      <c r="H10" s="39"/>
      <c r="I10" s="102"/>
      <c r="J10" s="114"/>
      <c r="K10" s="115"/>
    </row>
    <row r="11" spans="1:11" ht="51">
      <c r="A11" s="99" t="s">
        <v>15</v>
      </c>
      <c r="B11" s="100" t="s">
        <v>60</v>
      </c>
      <c r="C11" s="101"/>
      <c r="D11" s="101"/>
      <c r="E11" s="6" t="s">
        <v>22</v>
      </c>
      <c r="F11" s="6">
        <f>5</f>
        <v>5</v>
      </c>
      <c r="G11" s="6"/>
      <c r="H11" s="39"/>
      <c r="I11" s="102"/>
      <c r="J11" s="114"/>
      <c r="K11" s="115"/>
    </row>
    <row r="12" spans="1:11" ht="51">
      <c r="A12" s="99" t="s">
        <v>16</v>
      </c>
      <c r="B12" s="100" t="s">
        <v>61</v>
      </c>
      <c r="C12" s="101"/>
      <c r="D12" s="101"/>
      <c r="E12" s="6" t="s">
        <v>22</v>
      </c>
      <c r="F12" s="6">
        <f>5</f>
        <v>5</v>
      </c>
      <c r="G12" s="103"/>
      <c r="H12" s="104"/>
      <c r="I12" s="105"/>
      <c r="J12" s="114"/>
      <c r="K12" s="115"/>
    </row>
    <row r="13" spans="7:11" ht="12.75">
      <c r="G13" s="107" t="s">
        <v>23</v>
      </c>
      <c r="H13" s="108">
        <f>SUM(H8:H12)</f>
        <v>0</v>
      </c>
      <c r="I13" s="106"/>
      <c r="J13" s="116">
        <f>SUM(J8:J12)</f>
        <v>0</v>
      </c>
      <c r="K13" s="116">
        <f>H13+J13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K10"/>
  <sheetViews>
    <sheetView workbookViewId="0" topLeftCell="A1">
      <selection activeCell="B29" sqref="B29"/>
    </sheetView>
  </sheetViews>
  <sheetFormatPr defaultColWidth="9.00390625" defaultRowHeight="12.75"/>
  <cols>
    <col min="1" max="1" width="4.625" style="7" customWidth="1"/>
    <col min="2" max="2" width="31.625" style="7" customWidth="1"/>
    <col min="3" max="3" width="13.125" style="7" customWidth="1"/>
    <col min="4" max="4" width="12.75390625" style="7" customWidth="1"/>
    <col min="5" max="5" width="7.00390625" style="7" customWidth="1"/>
    <col min="6" max="6" width="9.125" style="7" customWidth="1"/>
    <col min="7" max="7" width="11.00390625" style="7" customWidth="1"/>
    <col min="8" max="8" width="11.375" style="7" customWidth="1"/>
    <col min="9" max="9" width="7.75390625" style="7" customWidth="1"/>
    <col min="10" max="10" width="11.00390625" style="7" customWidth="1"/>
    <col min="11" max="11" width="11.75390625" style="7" customWidth="1"/>
    <col min="12" max="16384" width="9.125" style="7" customWidth="1"/>
  </cols>
  <sheetData>
    <row r="1" spans="1:2" ht="12.75">
      <c r="A1" s="162" t="s">
        <v>63</v>
      </c>
      <c r="B1" s="162"/>
    </row>
    <row r="3" ht="13.5" thickBot="1"/>
    <row r="4" spans="2:4" ht="13.5" thickBot="1">
      <c r="B4" s="163" t="s">
        <v>66</v>
      </c>
      <c r="C4" s="164"/>
      <c r="D4" s="165"/>
    </row>
    <row r="5" spans="1:1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50"/>
      <c r="B7" s="51"/>
      <c r="C7" s="51"/>
      <c r="D7" s="52"/>
      <c r="E7" s="51"/>
      <c r="F7" s="53"/>
      <c r="G7" s="51"/>
      <c r="H7" s="54" t="s">
        <v>35</v>
      </c>
      <c r="I7" s="54"/>
      <c r="J7" s="54" t="s">
        <v>36</v>
      </c>
      <c r="K7" s="54" t="s">
        <v>37</v>
      </c>
    </row>
    <row r="8" spans="1:11" s="122" customFormat="1" ht="60">
      <c r="A8" s="117" t="s">
        <v>11</v>
      </c>
      <c r="B8" s="118" t="s">
        <v>64</v>
      </c>
      <c r="C8" s="119"/>
      <c r="D8" s="119"/>
      <c r="E8" s="117" t="s">
        <v>22</v>
      </c>
      <c r="F8" s="117">
        <f>10</f>
        <v>10</v>
      </c>
      <c r="G8" s="120"/>
      <c r="H8" s="121"/>
      <c r="I8" s="102"/>
      <c r="J8" s="121"/>
      <c r="K8" s="115"/>
    </row>
    <row r="9" spans="1:11" s="122" customFormat="1" ht="12.75">
      <c r="A9" s="117" t="s">
        <v>13</v>
      </c>
      <c r="B9" s="118" t="s">
        <v>65</v>
      </c>
      <c r="C9" s="123"/>
      <c r="D9" s="123"/>
      <c r="E9" s="117" t="s">
        <v>22</v>
      </c>
      <c r="F9" s="117">
        <f>10</f>
        <v>10</v>
      </c>
      <c r="G9" s="124"/>
      <c r="H9" s="121"/>
      <c r="I9" s="102"/>
      <c r="J9" s="121"/>
      <c r="K9" s="115"/>
    </row>
    <row r="10" spans="7:11" ht="12.75">
      <c r="G10" s="107" t="s">
        <v>67</v>
      </c>
      <c r="H10" s="116">
        <f>SUM(H8:H9)</f>
        <v>0</v>
      </c>
      <c r="I10" s="106"/>
      <c r="J10" s="116">
        <f>SUM(J8:J9)</f>
        <v>0</v>
      </c>
      <c r="K10" s="116">
        <f>SUM(K8:K9)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K10"/>
  <sheetViews>
    <sheetView workbookViewId="0" topLeftCell="A1">
      <selection activeCell="D17" sqref="D17"/>
    </sheetView>
  </sheetViews>
  <sheetFormatPr defaultColWidth="9.00390625" defaultRowHeight="12.75"/>
  <cols>
    <col min="1" max="1" width="3.25390625" style="0" bestFit="1" customWidth="1"/>
    <col min="2" max="2" width="31.25390625" style="0" customWidth="1"/>
    <col min="3" max="3" width="10.375" style="0" customWidth="1"/>
    <col min="4" max="4" width="11.75390625" style="0" customWidth="1"/>
    <col min="8" max="8" width="11.375" style="0" bestFit="1" customWidth="1"/>
    <col min="10" max="10" width="11.375" style="0" bestFit="1" customWidth="1"/>
    <col min="11" max="11" width="12.25390625" style="0" bestFit="1" customWidth="1"/>
  </cols>
  <sheetData>
    <row r="1" spans="1:2" s="7" customFormat="1" ht="12.75">
      <c r="A1" s="162" t="s">
        <v>63</v>
      </c>
      <c r="B1" s="162"/>
    </row>
    <row r="2" s="7" customFormat="1" ht="12.75"/>
    <row r="3" s="7" customFormat="1" ht="13.5" thickBot="1"/>
    <row r="4" spans="2:4" s="7" customFormat="1" ht="13.5" thickBot="1">
      <c r="B4" s="163" t="s">
        <v>94</v>
      </c>
      <c r="C4" s="164"/>
      <c r="D4" s="165"/>
    </row>
    <row r="5" spans="1:11" s="7" customFormat="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s="7" customFormat="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s="7" customFormat="1" ht="12.75">
      <c r="A7" s="50"/>
      <c r="B7" s="51"/>
      <c r="C7" s="51"/>
      <c r="D7" s="52"/>
      <c r="E7" s="51"/>
      <c r="F7" s="53"/>
      <c r="G7" s="51"/>
      <c r="H7" s="54" t="s">
        <v>35</v>
      </c>
      <c r="I7" s="54"/>
      <c r="J7" s="54" t="s">
        <v>36</v>
      </c>
      <c r="K7" s="54" t="s">
        <v>37</v>
      </c>
    </row>
    <row r="8" spans="1:11" s="122" customFormat="1" ht="24">
      <c r="A8" s="117" t="s">
        <v>11</v>
      </c>
      <c r="B8" s="118" t="s">
        <v>95</v>
      </c>
      <c r="C8" s="119"/>
      <c r="D8" s="119"/>
      <c r="E8" s="117" t="s">
        <v>22</v>
      </c>
      <c r="F8" s="117">
        <v>100</v>
      </c>
      <c r="G8" s="120"/>
      <c r="H8" s="121"/>
      <c r="I8" s="102"/>
      <c r="J8" s="121"/>
      <c r="K8" s="115"/>
    </row>
    <row r="9" spans="1:11" s="122" customFormat="1" ht="24">
      <c r="A9" s="117" t="s">
        <v>13</v>
      </c>
      <c r="B9" s="118" t="s">
        <v>96</v>
      </c>
      <c r="C9" s="123"/>
      <c r="D9" s="123"/>
      <c r="E9" s="117" t="s">
        <v>22</v>
      </c>
      <c r="F9" s="117">
        <v>100</v>
      </c>
      <c r="G9" s="124"/>
      <c r="H9" s="121"/>
      <c r="I9" s="102"/>
      <c r="J9" s="121"/>
      <c r="K9" s="115"/>
    </row>
    <row r="10" spans="7:11" s="7" customFormat="1" ht="12.75">
      <c r="G10" s="107" t="s">
        <v>67</v>
      </c>
      <c r="H10" s="116">
        <f>SUM(H8:H9)</f>
        <v>0</v>
      </c>
      <c r="I10" s="106"/>
      <c r="J10" s="116">
        <f>SUM(J8:J9)</f>
        <v>0</v>
      </c>
      <c r="K10" s="116">
        <f>SUM(K8:K9)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K9"/>
  <sheetViews>
    <sheetView workbookViewId="0" topLeftCell="A1">
      <selection activeCell="A8" sqref="A8"/>
    </sheetView>
  </sheetViews>
  <sheetFormatPr defaultColWidth="9.00390625" defaultRowHeight="12.75"/>
  <cols>
    <col min="1" max="1" width="4.625" style="7" customWidth="1"/>
    <col min="2" max="2" width="34.25390625" style="7" bestFit="1" customWidth="1"/>
    <col min="3" max="3" width="13.125" style="7" customWidth="1"/>
    <col min="4" max="4" width="12.75390625" style="7" customWidth="1"/>
    <col min="5" max="5" width="7.00390625" style="7" customWidth="1"/>
    <col min="6" max="6" width="9.125" style="7" customWidth="1"/>
    <col min="7" max="7" width="11.00390625" style="7" customWidth="1"/>
    <col min="8" max="8" width="11.375" style="7" customWidth="1"/>
    <col min="9" max="9" width="7.75390625" style="7" customWidth="1"/>
    <col min="10" max="10" width="11.00390625" style="7" customWidth="1"/>
    <col min="11" max="11" width="11.75390625" style="7" customWidth="1"/>
    <col min="12" max="16384" width="9.125" style="7" customWidth="1"/>
  </cols>
  <sheetData>
    <row r="1" spans="1:2" ht="12.75">
      <c r="A1" s="162" t="s">
        <v>63</v>
      </c>
      <c r="B1" s="162"/>
    </row>
    <row r="3" ht="13.5" thickBot="1"/>
    <row r="4" spans="2:4" ht="13.5" thickBot="1">
      <c r="B4" s="163" t="s">
        <v>77</v>
      </c>
      <c r="C4" s="164"/>
      <c r="D4" s="165"/>
    </row>
    <row r="5" spans="1:1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127"/>
      <c r="B7" s="128"/>
      <c r="C7" s="128"/>
      <c r="D7" s="129"/>
      <c r="E7" s="128"/>
      <c r="F7" s="130"/>
      <c r="G7" s="128"/>
      <c r="H7" s="131" t="s">
        <v>35</v>
      </c>
      <c r="I7" s="131"/>
      <c r="J7" s="131" t="s">
        <v>36</v>
      </c>
      <c r="K7" s="131" t="s">
        <v>37</v>
      </c>
    </row>
    <row r="8" spans="1:11" s="126" customFormat="1" ht="14.25" customHeight="1">
      <c r="A8" s="117" t="s">
        <v>14</v>
      </c>
      <c r="B8" s="123" t="s">
        <v>68</v>
      </c>
      <c r="C8" s="123"/>
      <c r="D8" s="123"/>
      <c r="E8" s="117" t="s">
        <v>22</v>
      </c>
      <c r="F8" s="117">
        <f>40+3</f>
        <v>43</v>
      </c>
      <c r="G8" s="6"/>
      <c r="H8" s="121"/>
      <c r="I8" s="133"/>
      <c r="J8" s="121"/>
      <c r="K8" s="115"/>
    </row>
    <row r="9" spans="7:11" ht="12.75">
      <c r="G9" s="132" t="s">
        <v>23</v>
      </c>
      <c r="H9" s="132">
        <f>SUM(H8:H8)</f>
        <v>0</v>
      </c>
      <c r="I9" s="132"/>
      <c r="J9" s="132">
        <f>SUM(J8)</f>
        <v>0</v>
      </c>
      <c r="K9" s="132">
        <f>SUM(K8)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K10"/>
  <sheetViews>
    <sheetView workbookViewId="0" topLeftCell="A1">
      <selection activeCell="A1" sqref="A1:K11"/>
    </sheetView>
  </sheetViews>
  <sheetFormatPr defaultColWidth="9.00390625" defaultRowHeight="12.75"/>
  <cols>
    <col min="1" max="1" width="4.625" style="7" customWidth="1"/>
    <col min="2" max="2" width="31.625" style="7" customWidth="1"/>
    <col min="3" max="3" width="13.125" style="7" customWidth="1"/>
    <col min="4" max="4" width="12.75390625" style="7" customWidth="1"/>
    <col min="5" max="5" width="7.00390625" style="7" customWidth="1"/>
    <col min="6" max="6" width="9.125" style="7" customWidth="1"/>
    <col min="7" max="7" width="11.00390625" style="7" customWidth="1"/>
    <col min="8" max="8" width="11.375" style="7" customWidth="1"/>
    <col min="9" max="9" width="7.75390625" style="7" customWidth="1"/>
    <col min="10" max="10" width="11.00390625" style="7" customWidth="1"/>
    <col min="11" max="11" width="11.75390625" style="7" customWidth="1"/>
    <col min="12" max="16384" width="9.125" style="7" customWidth="1"/>
  </cols>
  <sheetData>
    <row r="1" spans="1:2" ht="12.75">
      <c r="A1" s="162" t="s">
        <v>63</v>
      </c>
      <c r="B1" s="162"/>
    </row>
    <row r="3" ht="13.5" thickBot="1"/>
    <row r="4" spans="2:4" ht="13.5" thickBot="1">
      <c r="B4" s="163" t="s">
        <v>78</v>
      </c>
      <c r="C4" s="164"/>
      <c r="D4" s="165"/>
    </row>
    <row r="5" spans="1:1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50"/>
      <c r="B7" s="51"/>
      <c r="C7" s="51"/>
      <c r="D7" s="52"/>
      <c r="E7" s="51"/>
      <c r="F7" s="53"/>
      <c r="G7" s="51"/>
      <c r="H7" s="54" t="s">
        <v>35</v>
      </c>
      <c r="I7" s="54"/>
      <c r="J7" s="54" t="s">
        <v>36</v>
      </c>
      <c r="K7" s="54" t="s">
        <v>37</v>
      </c>
    </row>
    <row r="8" spans="1:11" s="126" customFormat="1" ht="73.5" customHeight="1">
      <c r="A8" s="125" t="s">
        <v>11</v>
      </c>
      <c r="B8" s="118" t="s">
        <v>69</v>
      </c>
      <c r="C8" s="134"/>
      <c r="D8" s="119"/>
      <c r="E8" s="117" t="s">
        <v>22</v>
      </c>
      <c r="F8" s="117">
        <v>250</v>
      </c>
      <c r="G8" s="6"/>
      <c r="H8" s="121"/>
      <c r="I8" s="102"/>
      <c r="J8" s="121"/>
      <c r="K8" s="115"/>
    </row>
    <row r="9" spans="1:11" s="126" customFormat="1" ht="74.25" customHeight="1">
      <c r="A9" s="125" t="s">
        <v>13</v>
      </c>
      <c r="B9" s="118" t="s">
        <v>70</v>
      </c>
      <c r="C9" s="134"/>
      <c r="D9" s="119"/>
      <c r="E9" s="117" t="s">
        <v>22</v>
      </c>
      <c r="F9" s="117">
        <v>130</v>
      </c>
      <c r="G9" s="6"/>
      <c r="H9" s="121"/>
      <c r="I9" s="102"/>
      <c r="J9" s="121"/>
      <c r="K9" s="115"/>
    </row>
    <row r="10" spans="7:11" ht="12.75">
      <c r="G10" s="107" t="s">
        <v>23</v>
      </c>
      <c r="H10" s="116">
        <f>SUM(H8:H9)</f>
        <v>0</v>
      </c>
      <c r="I10" s="106"/>
      <c r="J10" s="116">
        <f>SUM(J8:J9)</f>
        <v>0</v>
      </c>
      <c r="K10" s="116">
        <f>SUM(K8:K9)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K9"/>
  <sheetViews>
    <sheetView workbookViewId="0" topLeftCell="A1">
      <selection activeCell="A1" sqref="A1:K13"/>
    </sheetView>
  </sheetViews>
  <sheetFormatPr defaultColWidth="9.00390625" defaultRowHeight="12.75"/>
  <cols>
    <col min="1" max="1" width="4.625" style="7" customWidth="1"/>
    <col min="2" max="2" width="31.625" style="7" customWidth="1"/>
    <col min="3" max="3" width="13.125" style="7" customWidth="1"/>
    <col min="4" max="4" width="12.75390625" style="7" customWidth="1"/>
    <col min="5" max="5" width="7.00390625" style="7" customWidth="1"/>
    <col min="6" max="6" width="9.125" style="7" customWidth="1"/>
    <col min="7" max="7" width="11.00390625" style="7" customWidth="1"/>
    <col min="8" max="8" width="11.375" style="7" customWidth="1"/>
    <col min="9" max="9" width="7.75390625" style="7" customWidth="1"/>
    <col min="10" max="10" width="11.00390625" style="7" customWidth="1"/>
    <col min="11" max="11" width="11.75390625" style="7" customWidth="1"/>
    <col min="12" max="16384" width="9.125" style="7" customWidth="1"/>
  </cols>
  <sheetData>
    <row r="1" spans="1:2" ht="12.75">
      <c r="A1" s="162" t="s">
        <v>63</v>
      </c>
      <c r="B1" s="162"/>
    </row>
    <row r="3" ht="13.5" thickBot="1"/>
    <row r="4" spans="2:4" ht="13.5" thickBot="1">
      <c r="B4" s="163" t="s">
        <v>79</v>
      </c>
      <c r="C4" s="164"/>
      <c r="D4" s="165"/>
    </row>
    <row r="5" spans="1:1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50"/>
      <c r="B7" s="51"/>
      <c r="C7" s="51"/>
      <c r="D7" s="52"/>
      <c r="E7" s="51"/>
      <c r="F7" s="53"/>
      <c r="G7" s="51"/>
      <c r="H7" s="54" t="s">
        <v>35</v>
      </c>
      <c r="I7" s="54"/>
      <c r="J7" s="54" t="s">
        <v>36</v>
      </c>
      <c r="K7" s="54" t="s">
        <v>37</v>
      </c>
    </row>
    <row r="8" spans="1:11" s="126" customFormat="1" ht="63" customHeight="1">
      <c r="A8" s="125" t="s">
        <v>18</v>
      </c>
      <c r="B8" s="118" t="s">
        <v>71</v>
      </c>
      <c r="C8" s="134"/>
      <c r="D8" s="119"/>
      <c r="E8" s="117" t="s">
        <v>22</v>
      </c>
      <c r="F8" s="117">
        <f>50</f>
        <v>50</v>
      </c>
      <c r="G8" s="6"/>
      <c r="H8" s="121"/>
      <c r="I8" s="102"/>
      <c r="J8" s="121"/>
      <c r="K8" s="115"/>
    </row>
    <row r="9" spans="7:11" ht="12.75">
      <c r="G9" s="23" t="s">
        <v>23</v>
      </c>
      <c r="H9" s="23">
        <f>SUM(H8:H8)</f>
        <v>0</v>
      </c>
      <c r="I9" s="23"/>
      <c r="J9" s="23">
        <f>SUM(J8)</f>
        <v>0</v>
      </c>
      <c r="K9" s="23">
        <f>SUM(K8)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K13"/>
  <sheetViews>
    <sheetView workbookViewId="0" topLeftCell="A1">
      <selection activeCell="A1" sqref="A1:K14"/>
    </sheetView>
  </sheetViews>
  <sheetFormatPr defaultColWidth="9.00390625" defaultRowHeight="12.75"/>
  <cols>
    <col min="1" max="1" width="4.625" style="7" customWidth="1"/>
    <col min="2" max="2" width="31.625" style="7" customWidth="1"/>
    <col min="3" max="3" width="13.125" style="7" customWidth="1"/>
    <col min="4" max="4" width="12.75390625" style="7" customWidth="1"/>
    <col min="5" max="5" width="7.00390625" style="7" customWidth="1"/>
    <col min="6" max="6" width="9.125" style="7" customWidth="1"/>
    <col min="7" max="7" width="11.00390625" style="7" customWidth="1"/>
    <col min="8" max="8" width="11.375" style="7" customWidth="1"/>
    <col min="9" max="9" width="7.75390625" style="7" customWidth="1"/>
    <col min="10" max="10" width="11.00390625" style="7" customWidth="1"/>
    <col min="11" max="11" width="11.75390625" style="7" customWidth="1"/>
    <col min="12" max="16384" width="9.125" style="7" customWidth="1"/>
  </cols>
  <sheetData>
    <row r="1" spans="1:2" ht="12.75">
      <c r="A1" s="162" t="s">
        <v>63</v>
      </c>
      <c r="B1" s="162"/>
    </row>
    <row r="3" ht="13.5" thickBot="1"/>
    <row r="4" spans="2:4" ht="13.5" thickBot="1">
      <c r="B4" s="163" t="s">
        <v>80</v>
      </c>
      <c r="C4" s="164"/>
      <c r="D4" s="165"/>
    </row>
    <row r="5" spans="1:1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50"/>
      <c r="B7" s="51"/>
      <c r="C7" s="51"/>
      <c r="D7" s="52"/>
      <c r="E7" s="51"/>
      <c r="F7" s="53"/>
      <c r="G7" s="51"/>
      <c r="H7" s="54" t="s">
        <v>35</v>
      </c>
      <c r="I7" s="54"/>
      <c r="J7" s="54" t="s">
        <v>36</v>
      </c>
      <c r="K7" s="54" t="s">
        <v>37</v>
      </c>
    </row>
    <row r="8" spans="1:11" ht="36">
      <c r="A8" s="137" t="s">
        <v>17</v>
      </c>
      <c r="B8" s="138" t="s">
        <v>72</v>
      </c>
      <c r="C8" s="139"/>
      <c r="D8" s="139"/>
      <c r="E8" s="137" t="s">
        <v>22</v>
      </c>
      <c r="F8" s="137">
        <v>100</v>
      </c>
      <c r="G8" s="140"/>
      <c r="H8" s="141"/>
      <c r="I8" s="141"/>
      <c r="J8" s="141"/>
      <c r="K8" s="141"/>
    </row>
    <row r="9" spans="1:11" ht="36">
      <c r="A9" s="137" t="s">
        <v>18</v>
      </c>
      <c r="B9" s="138" t="s">
        <v>73</v>
      </c>
      <c r="C9" s="139"/>
      <c r="D9" s="139"/>
      <c r="E9" s="137" t="s">
        <v>22</v>
      </c>
      <c r="F9" s="137">
        <f>20</f>
        <v>20</v>
      </c>
      <c r="G9" s="140"/>
      <c r="H9" s="141"/>
      <c r="I9" s="141"/>
      <c r="J9" s="141"/>
      <c r="K9" s="141"/>
    </row>
    <row r="10" spans="1:11" ht="36">
      <c r="A10" s="137" t="s">
        <v>19</v>
      </c>
      <c r="B10" s="138" t="s">
        <v>74</v>
      </c>
      <c r="C10" s="139"/>
      <c r="D10" s="139"/>
      <c r="E10" s="137" t="s">
        <v>22</v>
      </c>
      <c r="F10" s="137">
        <f>20</f>
        <v>20</v>
      </c>
      <c r="G10" s="140"/>
      <c r="H10" s="141"/>
      <c r="I10" s="141"/>
      <c r="J10" s="141"/>
      <c r="K10" s="141"/>
    </row>
    <row r="11" spans="1:11" ht="36">
      <c r="A11" s="137" t="s">
        <v>20</v>
      </c>
      <c r="B11" s="136" t="s">
        <v>75</v>
      </c>
      <c r="C11" s="142"/>
      <c r="D11" s="142"/>
      <c r="E11" s="143" t="s">
        <v>22</v>
      </c>
      <c r="F11" s="135">
        <f>10</f>
        <v>10</v>
      </c>
      <c r="G11" s="144"/>
      <c r="H11" s="145"/>
      <c r="I11" s="141"/>
      <c r="J11" s="141"/>
      <c r="K11" s="141"/>
    </row>
    <row r="12" spans="1:11" s="148" customFormat="1" ht="12.75">
      <c r="A12" s="137" t="s">
        <v>21</v>
      </c>
      <c r="B12" s="146" t="s">
        <v>76</v>
      </c>
      <c r="C12" s="146"/>
      <c r="D12" s="146"/>
      <c r="E12" s="147" t="s">
        <v>22</v>
      </c>
      <c r="F12" s="147">
        <f>2440</f>
        <v>2440</v>
      </c>
      <c r="G12" s="149"/>
      <c r="H12" s="150"/>
      <c r="I12" s="151"/>
      <c r="J12" s="103"/>
      <c r="K12" s="152"/>
    </row>
    <row r="13" spans="7:11" ht="12.75">
      <c r="G13" s="107" t="s">
        <v>23</v>
      </c>
      <c r="H13" s="108">
        <f>SUM(H8:H12)</f>
        <v>0</v>
      </c>
      <c r="I13" s="106"/>
      <c r="J13" s="108">
        <f>SUM(J8:J12)</f>
        <v>0</v>
      </c>
      <c r="K13" s="106">
        <f>H13+J13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13"/>
  <sheetViews>
    <sheetView workbookViewId="0" topLeftCell="A1">
      <selection activeCell="B12" sqref="B12"/>
    </sheetView>
  </sheetViews>
  <sheetFormatPr defaultColWidth="9.00390625" defaultRowHeight="12.75"/>
  <cols>
    <col min="1" max="1" width="4.875" style="7" customWidth="1"/>
    <col min="2" max="2" width="31.625" style="7" customWidth="1"/>
    <col min="3" max="3" width="13.875" style="7" customWidth="1"/>
    <col min="4" max="4" width="11.75390625" style="7" customWidth="1"/>
    <col min="5" max="5" width="7.875" style="7" customWidth="1"/>
    <col min="6" max="6" width="9.125" style="7" customWidth="1"/>
    <col min="7" max="7" width="11.00390625" style="7" customWidth="1"/>
    <col min="8" max="8" width="11.125" style="7" customWidth="1"/>
    <col min="9" max="9" width="7.125" style="7" customWidth="1"/>
    <col min="10" max="10" width="11.125" style="7" customWidth="1"/>
    <col min="11" max="11" width="11.875" style="7" customWidth="1"/>
    <col min="12" max="12" width="13.875" style="7" customWidth="1"/>
    <col min="13" max="15" width="9.125" style="7" customWidth="1"/>
    <col min="16" max="16" width="11.00390625" style="7" customWidth="1"/>
    <col min="17" max="17" width="10.375" style="7" customWidth="1"/>
    <col min="18" max="16384" width="9.125" style="7" customWidth="1"/>
  </cols>
  <sheetData>
    <row r="1" spans="1:2" ht="12.75">
      <c r="A1" s="162" t="s">
        <v>63</v>
      </c>
      <c r="B1" s="162"/>
    </row>
    <row r="3" ht="13.5" thickBot="1"/>
    <row r="4" spans="2:4" ht="13.5" thickBot="1">
      <c r="B4" s="163" t="s">
        <v>51</v>
      </c>
      <c r="C4" s="164"/>
      <c r="D4" s="165"/>
    </row>
    <row r="5" spans="1:1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42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50"/>
      <c r="B7" s="51"/>
      <c r="C7" s="51"/>
      <c r="D7" s="52"/>
      <c r="E7" s="51"/>
      <c r="F7" s="53"/>
      <c r="G7" s="51"/>
      <c r="H7" s="54" t="s">
        <v>35</v>
      </c>
      <c r="I7" s="54"/>
      <c r="J7" s="54" t="s">
        <v>36</v>
      </c>
      <c r="K7" s="54" t="s">
        <v>37</v>
      </c>
    </row>
    <row r="8" spans="1:11" ht="38.25">
      <c r="A8" s="17" t="s">
        <v>11</v>
      </c>
      <c r="B8" s="26" t="s">
        <v>34</v>
      </c>
      <c r="C8" s="21"/>
      <c r="D8" s="21"/>
      <c r="E8" s="8" t="s">
        <v>22</v>
      </c>
      <c r="F8" s="8">
        <f>50+150</f>
        <v>200</v>
      </c>
      <c r="G8" s="6"/>
      <c r="H8" s="20"/>
      <c r="I8" s="40"/>
      <c r="J8" s="21"/>
      <c r="K8" s="22"/>
    </row>
    <row r="9" spans="1:11" ht="28.5" customHeight="1">
      <c r="A9" s="17" t="s">
        <v>13</v>
      </c>
      <c r="B9" s="26" t="s">
        <v>24</v>
      </c>
      <c r="C9" s="27"/>
      <c r="D9" s="26"/>
      <c r="E9" s="8" t="s">
        <v>22</v>
      </c>
      <c r="F9" s="28">
        <f>40</f>
        <v>40</v>
      </c>
      <c r="G9" s="20"/>
      <c r="H9" s="20"/>
      <c r="I9" s="40"/>
      <c r="J9" s="21"/>
      <c r="K9" s="22"/>
    </row>
    <row r="10" spans="1:11" ht="38.25">
      <c r="A10" s="17" t="s">
        <v>14</v>
      </c>
      <c r="B10" s="26" t="s">
        <v>25</v>
      </c>
      <c r="C10" s="21"/>
      <c r="D10" s="26"/>
      <c r="E10" s="8" t="s">
        <v>22</v>
      </c>
      <c r="F10" s="28">
        <f>300</f>
        <v>300</v>
      </c>
      <c r="G10" s="20"/>
      <c r="H10" s="20"/>
      <c r="I10" s="40"/>
      <c r="J10" s="21"/>
      <c r="K10" s="22"/>
    </row>
    <row r="11" spans="1:11" ht="12.75">
      <c r="A11" s="17" t="s">
        <v>15</v>
      </c>
      <c r="B11" s="29" t="s">
        <v>26</v>
      </c>
      <c r="C11" s="30"/>
      <c r="D11" s="29"/>
      <c r="E11" s="31" t="s">
        <v>22</v>
      </c>
      <c r="F11" s="31">
        <f>30</f>
        <v>30</v>
      </c>
      <c r="G11" s="20"/>
      <c r="H11" s="20"/>
      <c r="I11" s="40"/>
      <c r="J11" s="109"/>
      <c r="K11" s="22"/>
    </row>
    <row r="12" spans="1:11" ht="12.75">
      <c r="A12" s="17" t="s">
        <v>16</v>
      </c>
      <c r="B12" s="32" t="s">
        <v>27</v>
      </c>
      <c r="C12" s="1"/>
      <c r="D12" s="1"/>
      <c r="E12" s="33" t="s">
        <v>22</v>
      </c>
      <c r="F12" s="5">
        <f>30</f>
        <v>30</v>
      </c>
      <c r="G12" s="20"/>
      <c r="H12" s="20"/>
      <c r="I12" s="40"/>
      <c r="J12" s="109"/>
      <c r="K12" s="22"/>
    </row>
    <row r="13" spans="7:11" ht="12.75">
      <c r="G13" s="23" t="s">
        <v>23</v>
      </c>
      <c r="H13" s="23">
        <f>SUM(H8:H12)</f>
        <v>0</v>
      </c>
      <c r="I13" s="23"/>
      <c r="J13" s="23">
        <f>SUM(J8:J12)</f>
        <v>0</v>
      </c>
      <c r="K13" s="22">
        <f>SUM(K8:K12)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K10"/>
  <sheetViews>
    <sheetView workbookViewId="0" topLeftCell="A1">
      <selection activeCell="B15" sqref="B15"/>
    </sheetView>
  </sheetViews>
  <sheetFormatPr defaultColWidth="9.00390625" defaultRowHeight="12.75"/>
  <cols>
    <col min="1" max="1" width="4.625" style="7" customWidth="1"/>
    <col min="2" max="2" width="31.625" style="7" customWidth="1"/>
    <col min="3" max="3" width="13.125" style="7" customWidth="1"/>
    <col min="4" max="4" width="12.75390625" style="7" customWidth="1"/>
    <col min="5" max="5" width="7.00390625" style="7" customWidth="1"/>
    <col min="6" max="6" width="9.125" style="7" customWidth="1"/>
    <col min="7" max="7" width="11.00390625" style="7" customWidth="1"/>
    <col min="8" max="8" width="11.375" style="7" customWidth="1"/>
    <col min="9" max="9" width="7.75390625" style="7" customWidth="1"/>
    <col min="10" max="10" width="11.00390625" style="7" customWidth="1"/>
    <col min="11" max="11" width="11.75390625" style="7" customWidth="1"/>
    <col min="12" max="16384" width="9.125" style="7" customWidth="1"/>
  </cols>
  <sheetData>
    <row r="1" spans="1:2" ht="12.75">
      <c r="A1" s="162" t="s">
        <v>63</v>
      </c>
      <c r="B1" s="162"/>
    </row>
    <row r="3" ht="13.5" thickBot="1"/>
    <row r="4" spans="2:4" ht="27" customHeight="1" thickBot="1">
      <c r="B4" s="163" t="s">
        <v>84</v>
      </c>
      <c r="C4" s="164"/>
      <c r="D4" s="165"/>
    </row>
    <row r="5" spans="1:1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50"/>
      <c r="B7" s="51"/>
      <c r="C7" s="51"/>
      <c r="D7" s="52"/>
      <c r="E7" s="51"/>
      <c r="F7" s="53"/>
      <c r="G7" s="51"/>
      <c r="H7" s="54" t="s">
        <v>35</v>
      </c>
      <c r="I7" s="54"/>
      <c r="J7" s="54" t="s">
        <v>36</v>
      </c>
      <c r="K7" s="54" t="s">
        <v>37</v>
      </c>
    </row>
    <row r="8" spans="1:11" s="126" customFormat="1" ht="24">
      <c r="A8" s="153" t="s">
        <v>11</v>
      </c>
      <c r="B8" s="154" t="s">
        <v>85</v>
      </c>
      <c r="C8" s="155"/>
      <c r="D8" s="156"/>
      <c r="E8" s="157" t="s">
        <v>86</v>
      </c>
      <c r="F8" s="157">
        <v>50</v>
      </c>
      <c r="G8" s="103"/>
      <c r="H8" s="158"/>
      <c r="I8" s="105"/>
      <c r="J8" s="158"/>
      <c r="K8" s="152"/>
    </row>
    <row r="9" spans="1:11" s="126" customFormat="1" ht="24">
      <c r="A9" s="117" t="s">
        <v>13</v>
      </c>
      <c r="B9" s="118" t="s">
        <v>87</v>
      </c>
      <c r="C9" s="119"/>
      <c r="D9" s="119"/>
      <c r="E9" s="117" t="s">
        <v>12</v>
      </c>
      <c r="F9" s="117">
        <v>50</v>
      </c>
      <c r="G9" s="6"/>
      <c r="H9" s="121"/>
      <c r="I9" s="133"/>
      <c r="J9" s="121"/>
      <c r="K9" s="115"/>
    </row>
    <row r="10" spans="7:11" ht="12.75">
      <c r="G10" s="132" t="s">
        <v>23</v>
      </c>
      <c r="H10" s="132">
        <f>SUM(H8:H8)</f>
        <v>0</v>
      </c>
      <c r="I10" s="132"/>
      <c r="J10" s="132">
        <f>SUM(J8)</f>
        <v>0</v>
      </c>
      <c r="K10" s="132">
        <f>SUM(K8)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K9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4.625" style="7" customWidth="1"/>
    <col min="2" max="2" width="31.625" style="7" customWidth="1"/>
    <col min="3" max="3" width="13.125" style="7" customWidth="1"/>
    <col min="4" max="4" width="12.75390625" style="7" customWidth="1"/>
    <col min="5" max="5" width="7.00390625" style="7" customWidth="1"/>
    <col min="6" max="6" width="9.125" style="7" customWidth="1"/>
    <col min="7" max="7" width="11.00390625" style="7" customWidth="1"/>
    <col min="8" max="8" width="11.375" style="7" customWidth="1"/>
    <col min="9" max="9" width="7.75390625" style="7" customWidth="1"/>
    <col min="10" max="10" width="11.00390625" style="7" customWidth="1"/>
    <col min="11" max="11" width="11.75390625" style="7" customWidth="1"/>
    <col min="12" max="16384" width="9.125" style="7" customWidth="1"/>
  </cols>
  <sheetData>
    <row r="1" spans="1:2" ht="12.75">
      <c r="A1" s="162" t="s">
        <v>63</v>
      </c>
      <c r="B1" s="162"/>
    </row>
    <row r="3" ht="13.5" thickBot="1"/>
    <row r="4" spans="2:4" ht="13.5" thickBot="1">
      <c r="B4" s="163" t="s">
        <v>88</v>
      </c>
      <c r="C4" s="164"/>
      <c r="D4" s="165"/>
    </row>
    <row r="5" spans="1:1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127"/>
      <c r="B7" s="128"/>
      <c r="C7" s="128"/>
      <c r="D7" s="129"/>
      <c r="E7" s="128"/>
      <c r="F7" s="130"/>
      <c r="G7" s="128"/>
      <c r="H7" s="131" t="s">
        <v>35</v>
      </c>
      <c r="I7" s="131"/>
      <c r="J7" s="131" t="s">
        <v>36</v>
      </c>
      <c r="K7" s="131" t="s">
        <v>37</v>
      </c>
    </row>
    <row r="8" spans="1:11" s="126" customFormat="1" ht="48">
      <c r="A8" s="117" t="s">
        <v>11</v>
      </c>
      <c r="B8" s="118" t="s">
        <v>89</v>
      </c>
      <c r="C8" s="119"/>
      <c r="D8" s="119"/>
      <c r="E8" s="117" t="s">
        <v>86</v>
      </c>
      <c r="F8" s="117">
        <v>10</v>
      </c>
      <c r="G8" s="6"/>
      <c r="H8" s="121"/>
      <c r="I8" s="133"/>
      <c r="J8" s="121"/>
      <c r="K8" s="115"/>
    </row>
    <row r="9" spans="7:11" ht="12.75">
      <c r="G9" s="132" t="s">
        <v>23</v>
      </c>
      <c r="H9" s="132">
        <f>SUM(H8:H8)</f>
        <v>0</v>
      </c>
      <c r="I9" s="132"/>
      <c r="J9" s="132">
        <f>SUM(J8)</f>
        <v>0</v>
      </c>
      <c r="K9" s="132">
        <f>SUM(K8)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9"/>
  <sheetViews>
    <sheetView workbookViewId="0" topLeftCell="A1">
      <selection activeCell="B8" sqref="B8"/>
    </sheetView>
  </sheetViews>
  <sheetFormatPr defaultColWidth="9.00390625" defaultRowHeight="12.75"/>
  <cols>
    <col min="1" max="1" width="5.00390625" style="7" customWidth="1"/>
    <col min="2" max="2" width="31.625" style="7" customWidth="1"/>
    <col min="3" max="3" width="13.875" style="7" customWidth="1"/>
    <col min="4" max="4" width="11.75390625" style="7" customWidth="1"/>
    <col min="5" max="5" width="7.125" style="7" customWidth="1"/>
    <col min="6" max="6" width="9.125" style="7" customWidth="1"/>
    <col min="7" max="8" width="11.00390625" style="7" customWidth="1"/>
    <col min="9" max="9" width="8.125" style="7" customWidth="1"/>
    <col min="10" max="10" width="11.25390625" style="7" customWidth="1"/>
    <col min="11" max="11" width="11.875" style="7" customWidth="1"/>
    <col min="12" max="16384" width="9.125" style="7" customWidth="1"/>
  </cols>
  <sheetData>
    <row r="1" spans="1:2" ht="12.75">
      <c r="A1" s="162" t="s">
        <v>63</v>
      </c>
      <c r="B1" s="162"/>
    </row>
    <row r="3" ht="15.75" customHeight="1" thickBot="1"/>
    <row r="4" spans="2:4" ht="13.5" thickBot="1">
      <c r="B4" s="163" t="s">
        <v>52</v>
      </c>
      <c r="C4" s="164"/>
      <c r="D4" s="165"/>
    </row>
    <row r="5" spans="1:1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50"/>
      <c r="B7" s="51"/>
      <c r="C7" s="51"/>
      <c r="D7" s="52"/>
      <c r="E7" s="51"/>
      <c r="F7" s="53"/>
      <c r="G7" s="51"/>
      <c r="H7" s="54" t="s">
        <v>35</v>
      </c>
      <c r="I7" s="54"/>
      <c r="J7" s="54" t="s">
        <v>36</v>
      </c>
      <c r="K7" s="54" t="s">
        <v>37</v>
      </c>
    </row>
    <row r="8" spans="1:11" ht="38.25">
      <c r="A8" s="17" t="s">
        <v>11</v>
      </c>
      <c r="B8" s="4" t="s">
        <v>28</v>
      </c>
      <c r="C8" s="5"/>
      <c r="D8" s="5"/>
      <c r="E8" s="2" t="s">
        <v>29</v>
      </c>
      <c r="F8" s="3">
        <v>15</v>
      </c>
      <c r="G8" s="34"/>
      <c r="H8" s="22"/>
      <c r="I8" s="40"/>
      <c r="J8" s="109"/>
      <c r="K8" s="22"/>
    </row>
    <row r="9" spans="7:11" ht="12.75">
      <c r="G9" s="23" t="s">
        <v>23</v>
      </c>
      <c r="H9" s="23">
        <f>SUM(H8:H8)</f>
        <v>0</v>
      </c>
      <c r="I9" s="23"/>
      <c r="J9" s="23">
        <f>SUM(J8)</f>
        <v>0</v>
      </c>
      <c r="K9" s="22">
        <f>SUM(K8)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9"/>
  <sheetViews>
    <sheetView workbookViewId="0" topLeftCell="A1">
      <selection activeCell="C18" sqref="C18"/>
    </sheetView>
  </sheetViews>
  <sheetFormatPr defaultColWidth="9.00390625" defaultRowHeight="12.75"/>
  <cols>
    <col min="1" max="1" width="4.625" style="7" customWidth="1"/>
    <col min="2" max="2" width="31.625" style="7" customWidth="1"/>
    <col min="3" max="3" width="13.875" style="7" customWidth="1"/>
    <col min="4" max="4" width="12.125" style="7" customWidth="1"/>
    <col min="5" max="5" width="7.00390625" style="7" customWidth="1"/>
    <col min="6" max="6" width="7.375" style="7" customWidth="1"/>
    <col min="7" max="7" width="11.00390625" style="7" customWidth="1"/>
    <col min="8" max="8" width="11.25390625" style="7" customWidth="1"/>
    <col min="9" max="9" width="7.875" style="7" customWidth="1"/>
    <col min="10" max="10" width="11.25390625" style="7" customWidth="1"/>
    <col min="11" max="11" width="12.125" style="7" customWidth="1"/>
    <col min="12" max="16384" width="9.125" style="7" customWidth="1"/>
  </cols>
  <sheetData>
    <row r="1" spans="1:2" ht="12.75">
      <c r="A1" s="162" t="s">
        <v>63</v>
      </c>
      <c r="B1" s="162"/>
    </row>
    <row r="3" ht="13.5" thickBot="1"/>
    <row r="4" spans="2:4" ht="13.5" thickBot="1">
      <c r="B4" s="163" t="s">
        <v>53</v>
      </c>
      <c r="C4" s="164"/>
      <c r="D4" s="165"/>
    </row>
    <row r="5" spans="1:1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50"/>
      <c r="B7" s="51"/>
      <c r="C7" s="51"/>
      <c r="D7" s="52"/>
      <c r="E7" s="51"/>
      <c r="F7" s="53"/>
      <c r="G7" s="51"/>
      <c r="H7" s="54" t="s">
        <v>35</v>
      </c>
      <c r="I7" s="54"/>
      <c r="J7" s="54" t="s">
        <v>36</v>
      </c>
      <c r="K7" s="54" t="s">
        <v>37</v>
      </c>
    </row>
    <row r="8" spans="1:11" ht="51">
      <c r="A8" s="17" t="s">
        <v>11</v>
      </c>
      <c r="B8" s="18" t="s">
        <v>30</v>
      </c>
      <c r="C8" s="35"/>
      <c r="D8" s="35"/>
      <c r="E8" s="49" t="s">
        <v>12</v>
      </c>
      <c r="F8" s="36">
        <f>4</f>
        <v>4</v>
      </c>
      <c r="G8" s="37"/>
      <c r="H8" s="22"/>
      <c r="I8" s="43"/>
      <c r="J8" s="44"/>
      <c r="K8" s="22"/>
    </row>
    <row r="9" spans="7:11" ht="12.75">
      <c r="G9" s="23" t="s">
        <v>23</v>
      </c>
      <c r="H9" s="23">
        <f>SUM(H8:H8)</f>
        <v>0</v>
      </c>
      <c r="I9" s="23"/>
      <c r="J9" s="23">
        <f>SUM(J8)</f>
        <v>0</v>
      </c>
      <c r="K9" s="23">
        <f>SUM(K8)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9"/>
  <sheetViews>
    <sheetView workbookViewId="0" topLeftCell="A1">
      <selection activeCell="C28" sqref="C28"/>
    </sheetView>
  </sheetViews>
  <sheetFormatPr defaultColWidth="9.00390625" defaultRowHeight="12.75"/>
  <cols>
    <col min="1" max="1" width="4.625" style="7" customWidth="1"/>
    <col min="2" max="2" width="31.625" style="7" customWidth="1"/>
    <col min="3" max="3" width="13.125" style="7" customWidth="1"/>
    <col min="4" max="4" width="12.75390625" style="7" customWidth="1"/>
    <col min="5" max="5" width="7.00390625" style="7" customWidth="1"/>
    <col min="6" max="6" width="9.125" style="7" customWidth="1"/>
    <col min="7" max="7" width="11.00390625" style="7" customWidth="1"/>
    <col min="8" max="8" width="11.375" style="7" customWidth="1"/>
    <col min="9" max="9" width="7.75390625" style="7" customWidth="1"/>
    <col min="10" max="10" width="11.00390625" style="7" customWidth="1"/>
    <col min="11" max="11" width="11.75390625" style="7" customWidth="1"/>
    <col min="12" max="16384" width="9.125" style="7" customWidth="1"/>
  </cols>
  <sheetData>
    <row r="1" spans="1:2" ht="12.75">
      <c r="A1" s="162" t="s">
        <v>63</v>
      </c>
      <c r="B1" s="162"/>
    </row>
    <row r="3" ht="13.5" thickBot="1"/>
    <row r="4" spans="2:4" ht="13.5" thickBot="1">
      <c r="B4" s="163" t="s">
        <v>83</v>
      </c>
      <c r="C4" s="164"/>
      <c r="D4" s="165"/>
    </row>
    <row r="5" spans="1:11" ht="38.2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0" t="s">
        <v>32</v>
      </c>
      <c r="K5" s="14" t="s">
        <v>10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12.75">
      <c r="A7" s="50"/>
      <c r="B7" s="51"/>
      <c r="C7" s="51"/>
      <c r="D7" s="52"/>
      <c r="E7" s="51"/>
      <c r="F7" s="53"/>
      <c r="G7" s="51"/>
      <c r="H7" s="54" t="s">
        <v>35</v>
      </c>
      <c r="I7" s="54"/>
      <c r="J7" s="54" t="s">
        <v>36</v>
      </c>
      <c r="K7" s="54" t="s">
        <v>37</v>
      </c>
    </row>
    <row r="8" spans="1:11" ht="25.5">
      <c r="A8" s="17" t="s">
        <v>11</v>
      </c>
      <c r="B8" s="18" t="s">
        <v>31</v>
      </c>
      <c r="C8" s="35"/>
      <c r="D8" s="35"/>
      <c r="E8" s="49" t="s">
        <v>12</v>
      </c>
      <c r="F8" s="36">
        <f>5</f>
        <v>5</v>
      </c>
      <c r="G8" s="37"/>
      <c r="H8" s="22"/>
      <c r="I8" s="43"/>
      <c r="J8" s="45"/>
      <c r="K8" s="39"/>
    </row>
    <row r="9" spans="7:11" ht="12.75">
      <c r="G9" s="23" t="s">
        <v>23</v>
      </c>
      <c r="H9" s="23">
        <f>SUM(H8:H8)</f>
        <v>0</v>
      </c>
      <c r="I9" s="23"/>
      <c r="J9" s="23">
        <f>SUM(J8)</f>
        <v>0</v>
      </c>
      <c r="K9" s="23">
        <f>SUM(K8)</f>
        <v>0</v>
      </c>
    </row>
  </sheetData>
  <mergeCells count="2">
    <mergeCell ref="A1:B1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8">
    <tabColor indexed="11"/>
  </sheetPr>
  <dimension ref="A1:L16"/>
  <sheetViews>
    <sheetView view="pageBreakPreview" zoomScaleSheetLayoutView="100" workbookViewId="0" topLeftCell="A4">
      <selection activeCell="B16" sqref="B16"/>
    </sheetView>
  </sheetViews>
  <sheetFormatPr defaultColWidth="9.00390625" defaultRowHeight="12.75"/>
  <cols>
    <col min="1" max="1" width="5.00390625" style="58" customWidth="1"/>
    <col min="2" max="2" width="50.625" style="58" customWidth="1"/>
    <col min="3" max="3" width="10.25390625" style="58" customWidth="1"/>
    <col min="4" max="4" width="12.375" style="58" customWidth="1"/>
    <col min="5" max="5" width="8.375" style="58" customWidth="1"/>
    <col min="6" max="6" width="8.00390625" style="58" customWidth="1"/>
    <col min="7" max="7" width="13.25390625" style="58" customWidth="1"/>
    <col min="8" max="8" width="13.375" style="86" customWidth="1"/>
    <col min="9" max="9" width="8.25390625" style="57" customWidth="1"/>
    <col min="10" max="10" width="0" style="58" hidden="1" customWidth="1"/>
    <col min="11" max="11" width="12.00390625" style="58" customWidth="1"/>
    <col min="12" max="12" width="14.00390625" style="55" customWidth="1"/>
    <col min="13" max="16384" width="9.125" style="58" customWidth="1"/>
  </cols>
  <sheetData>
    <row r="1" spans="1:8" ht="12.75">
      <c r="A1" s="162" t="s">
        <v>63</v>
      </c>
      <c r="B1" s="162"/>
      <c r="C1" s="170"/>
      <c r="D1" s="170"/>
      <c r="E1" s="55"/>
      <c r="F1" s="55"/>
      <c r="G1" s="55"/>
      <c r="H1" s="56"/>
    </row>
    <row r="2" spans="1:11" ht="15">
      <c r="A2" s="55"/>
      <c r="B2" s="59"/>
      <c r="C2" s="166"/>
      <c r="D2" s="166"/>
      <c r="E2" s="166"/>
      <c r="F2" s="166"/>
      <c r="G2" s="166"/>
      <c r="H2" s="56"/>
      <c r="I2" s="60"/>
      <c r="J2" s="55"/>
      <c r="K2" s="55"/>
    </row>
    <row r="3" spans="1:11" ht="13.5" thickBot="1">
      <c r="A3" s="55"/>
      <c r="B3" s="59"/>
      <c r="E3" s="55"/>
      <c r="F3" s="55"/>
      <c r="G3" s="55"/>
      <c r="H3" s="56"/>
      <c r="I3" s="60"/>
      <c r="J3" s="55"/>
      <c r="K3" s="55"/>
    </row>
    <row r="4" spans="1:11" ht="13.5" thickBot="1">
      <c r="A4" s="55"/>
      <c r="B4" s="167" t="s">
        <v>54</v>
      </c>
      <c r="C4" s="168"/>
      <c r="D4" s="169"/>
      <c r="E4" s="55"/>
      <c r="F4" s="55"/>
      <c r="G4" s="55"/>
      <c r="H4" s="56"/>
      <c r="I4" s="60"/>
      <c r="J4" s="55"/>
      <c r="K4" s="55"/>
    </row>
    <row r="5" spans="1:12" ht="38.25">
      <c r="A5" s="61" t="s">
        <v>0</v>
      </c>
      <c r="B5" s="62" t="s">
        <v>1</v>
      </c>
      <c r="C5" s="62" t="s">
        <v>2</v>
      </c>
      <c r="D5" s="62" t="s">
        <v>3</v>
      </c>
      <c r="E5" s="63" t="s">
        <v>4</v>
      </c>
      <c r="F5" s="64" t="s">
        <v>5</v>
      </c>
      <c r="G5" s="65" t="s">
        <v>6</v>
      </c>
      <c r="H5" s="66" t="s">
        <v>7</v>
      </c>
      <c r="I5" s="67" t="s">
        <v>8</v>
      </c>
      <c r="J5" s="68" t="s">
        <v>9</v>
      </c>
      <c r="K5" s="64" t="s">
        <v>32</v>
      </c>
      <c r="L5" s="69" t="s">
        <v>33</v>
      </c>
    </row>
    <row r="6" spans="1:12" ht="12.75">
      <c r="A6" s="70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10</v>
      </c>
      <c r="L6" s="71">
        <v>11</v>
      </c>
    </row>
    <row r="7" spans="1:12" ht="12.75">
      <c r="A7" s="72"/>
      <c r="B7" s="73"/>
      <c r="C7" s="73"/>
      <c r="D7" s="73"/>
      <c r="E7" s="73"/>
      <c r="F7" s="73"/>
      <c r="G7" s="73"/>
      <c r="H7" s="74" t="s">
        <v>35</v>
      </c>
      <c r="I7" s="74"/>
      <c r="J7" s="74" t="s">
        <v>36</v>
      </c>
      <c r="K7" s="74" t="s">
        <v>36</v>
      </c>
      <c r="L7" s="74" t="s">
        <v>37</v>
      </c>
    </row>
    <row r="8" spans="1:12" ht="76.5">
      <c r="A8" s="2" t="s">
        <v>11</v>
      </c>
      <c r="B8" s="4" t="s">
        <v>91</v>
      </c>
      <c r="C8" s="5"/>
      <c r="D8" s="5"/>
      <c r="E8" s="2" t="s">
        <v>22</v>
      </c>
      <c r="F8" s="3">
        <v>9</v>
      </c>
      <c r="G8" s="75"/>
      <c r="H8" s="76"/>
      <c r="I8" s="46"/>
      <c r="J8" s="77"/>
      <c r="K8" s="110"/>
      <c r="L8" s="110"/>
    </row>
    <row r="9" spans="1:12" ht="76.5">
      <c r="A9" s="2" t="s">
        <v>13</v>
      </c>
      <c r="B9" s="4" t="s">
        <v>90</v>
      </c>
      <c r="C9" s="5"/>
      <c r="D9" s="5"/>
      <c r="E9" s="2" t="s">
        <v>22</v>
      </c>
      <c r="F9" s="3">
        <v>30</v>
      </c>
      <c r="G9" s="75"/>
      <c r="H9" s="76"/>
      <c r="I9" s="46"/>
      <c r="J9" s="77"/>
      <c r="K9" s="110"/>
      <c r="L9" s="110"/>
    </row>
    <row r="10" spans="1:12" ht="76.5">
      <c r="A10" s="2" t="s">
        <v>14</v>
      </c>
      <c r="B10" s="4" t="s">
        <v>92</v>
      </c>
      <c r="C10" s="5"/>
      <c r="D10" s="5"/>
      <c r="E10" s="2" t="s">
        <v>22</v>
      </c>
      <c r="F10" s="3">
        <v>21</v>
      </c>
      <c r="G10" s="75"/>
      <c r="H10" s="76"/>
      <c r="I10" s="46"/>
      <c r="J10" s="77"/>
      <c r="K10" s="110"/>
      <c r="L10" s="110"/>
    </row>
    <row r="11" spans="1:12" ht="25.5">
      <c r="A11" s="2" t="s">
        <v>15</v>
      </c>
      <c r="B11" s="4" t="s">
        <v>43</v>
      </c>
      <c r="C11" s="5"/>
      <c r="D11" s="5"/>
      <c r="E11" s="2" t="s">
        <v>22</v>
      </c>
      <c r="F11" s="3">
        <v>12</v>
      </c>
      <c r="G11" s="75"/>
      <c r="H11" s="76"/>
      <c r="I11" s="46"/>
      <c r="J11" s="77"/>
      <c r="K11" s="110"/>
      <c r="L11" s="110"/>
    </row>
    <row r="12" spans="1:12" ht="38.25">
      <c r="A12" s="2" t="s">
        <v>16</v>
      </c>
      <c r="B12" s="4" t="s">
        <v>44</v>
      </c>
      <c r="C12" s="5"/>
      <c r="D12" s="5"/>
      <c r="E12" s="2" t="s">
        <v>22</v>
      </c>
      <c r="F12" s="3">
        <v>60</v>
      </c>
      <c r="G12" s="78"/>
      <c r="H12" s="79"/>
      <c r="I12" s="47"/>
      <c r="J12" s="80"/>
      <c r="K12" s="110"/>
      <c r="L12" s="110"/>
    </row>
    <row r="13" spans="7:12" ht="12.75">
      <c r="G13" s="81" t="s">
        <v>23</v>
      </c>
      <c r="H13" s="82">
        <f>SUM(H8:H12)</f>
        <v>0</v>
      </c>
      <c r="I13" s="83"/>
      <c r="J13" s="84"/>
      <c r="K13" s="111">
        <f>SUM(K8:K12)</f>
        <v>0</v>
      </c>
      <c r="L13" s="112">
        <f>SUM(L8:L12)</f>
        <v>0</v>
      </c>
    </row>
    <row r="15" ht="12.75">
      <c r="B15" s="85"/>
    </row>
    <row r="16" spans="5:6" ht="12.75">
      <c r="E16" s="96"/>
      <c r="F16" s="96"/>
    </row>
  </sheetData>
  <mergeCells count="4">
    <mergeCell ref="C2:G2"/>
    <mergeCell ref="B4:D4"/>
    <mergeCell ref="A1:B1"/>
    <mergeCell ref="C1:D1"/>
  </mergeCells>
  <printOptions/>
  <pageMargins left="0.7479166666666667" right="0.7479166666666667" top="0.36" bottom="0.31" header="0.32" footer="0.31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9"/>
  <sheetViews>
    <sheetView workbookViewId="0" topLeftCell="A1">
      <selection activeCell="H15" sqref="H15"/>
    </sheetView>
  </sheetViews>
  <sheetFormatPr defaultColWidth="9.00390625" defaultRowHeight="12.75"/>
  <cols>
    <col min="1" max="1" width="3.25390625" style="0" bestFit="1" customWidth="1"/>
    <col min="2" max="2" width="24.25390625" style="0" customWidth="1"/>
    <col min="3" max="3" width="15.625" style="0" customWidth="1"/>
    <col min="4" max="4" width="16.25390625" style="0" customWidth="1"/>
    <col min="8" max="8" width="11.375" style="0" bestFit="1" customWidth="1"/>
    <col min="10" max="10" width="11.375" style="0" bestFit="1" customWidth="1"/>
    <col min="11" max="11" width="12.25390625" style="0" bestFit="1" customWidth="1"/>
  </cols>
  <sheetData>
    <row r="1" spans="1:11" s="58" customFormat="1" ht="12.75">
      <c r="A1" s="162" t="s">
        <v>63</v>
      </c>
      <c r="B1" s="162"/>
      <c r="C1" s="170"/>
      <c r="D1" s="170"/>
      <c r="E1" s="55"/>
      <c r="F1" s="55"/>
      <c r="G1" s="55"/>
      <c r="H1" s="56"/>
      <c r="I1" s="57"/>
      <c r="K1" s="55"/>
    </row>
    <row r="2" spans="1:11" s="58" customFormat="1" ht="15">
      <c r="A2" s="55"/>
      <c r="B2" s="59"/>
      <c r="C2" s="166"/>
      <c r="D2" s="166"/>
      <c r="E2" s="166"/>
      <c r="F2" s="166"/>
      <c r="G2" s="166"/>
      <c r="H2" s="56"/>
      <c r="I2" s="60"/>
      <c r="J2" s="55"/>
      <c r="K2" s="55"/>
    </row>
    <row r="3" spans="1:11" s="58" customFormat="1" ht="13.5" thickBot="1">
      <c r="A3" s="55"/>
      <c r="B3" s="59"/>
      <c r="E3" s="55"/>
      <c r="F3" s="55"/>
      <c r="G3" s="55"/>
      <c r="H3" s="56"/>
      <c r="I3" s="60"/>
      <c r="J3" s="55"/>
      <c r="K3" s="55"/>
    </row>
    <row r="4" spans="1:11" s="58" customFormat="1" ht="13.5" thickBot="1">
      <c r="A4" s="55"/>
      <c r="B4" s="167" t="s">
        <v>93</v>
      </c>
      <c r="C4" s="168"/>
      <c r="D4" s="168"/>
      <c r="E4" s="168"/>
      <c r="F4" s="168"/>
      <c r="G4" s="169"/>
      <c r="H4" s="56"/>
      <c r="I4" s="60"/>
      <c r="J4" s="55"/>
      <c r="K4" s="55"/>
    </row>
    <row r="5" spans="1:11" s="58" customFormat="1" ht="38.25">
      <c r="A5" s="61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159" t="s">
        <v>5</v>
      </c>
      <c r="G5" s="160" t="s">
        <v>6</v>
      </c>
      <c r="H5" s="66" t="s">
        <v>7</v>
      </c>
      <c r="I5" s="67" t="s">
        <v>8</v>
      </c>
      <c r="J5" s="64" t="s">
        <v>32</v>
      </c>
      <c r="K5" s="69" t="s">
        <v>33</v>
      </c>
    </row>
    <row r="6" spans="1:11" s="58" customFormat="1" ht="12.75">
      <c r="A6" s="70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</row>
    <row r="7" spans="1:11" s="58" customFormat="1" ht="12.75">
      <c r="A7" s="72"/>
      <c r="B7" s="73"/>
      <c r="C7" s="73"/>
      <c r="D7" s="73"/>
      <c r="E7" s="73"/>
      <c r="F7" s="73"/>
      <c r="G7" s="73"/>
      <c r="H7" s="74" t="s">
        <v>35</v>
      </c>
      <c r="I7" s="74"/>
      <c r="J7" s="74" t="s">
        <v>36</v>
      </c>
      <c r="K7" s="74" t="s">
        <v>37</v>
      </c>
    </row>
    <row r="8" spans="1:11" s="38" customFormat="1" ht="12.75">
      <c r="A8" s="2" t="s">
        <v>11</v>
      </c>
      <c r="B8" s="32" t="s">
        <v>38</v>
      </c>
      <c r="C8" s="1"/>
      <c r="D8" s="1"/>
      <c r="E8" s="2" t="s">
        <v>22</v>
      </c>
      <c r="F8" s="3">
        <v>10</v>
      </c>
      <c r="G8" s="3"/>
      <c r="H8" s="3"/>
      <c r="I8" s="46"/>
      <c r="J8" s="110"/>
      <c r="K8" s="110"/>
    </row>
    <row r="9" spans="7:11" ht="12.75">
      <c r="G9" s="161" t="s">
        <v>23</v>
      </c>
      <c r="H9" s="161"/>
      <c r="I9" s="161"/>
      <c r="J9" s="161"/>
      <c r="K9" s="161"/>
    </row>
  </sheetData>
  <mergeCells count="4">
    <mergeCell ref="A1:B1"/>
    <mergeCell ref="C1:D1"/>
    <mergeCell ref="C2:G2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L11"/>
  <sheetViews>
    <sheetView workbookViewId="0" topLeftCell="A1">
      <selection activeCell="B4" sqref="B4:D4"/>
    </sheetView>
  </sheetViews>
  <sheetFormatPr defaultColWidth="9.00390625" defaultRowHeight="12.75"/>
  <cols>
    <col min="1" max="1" width="3.25390625" style="0" bestFit="1" customWidth="1"/>
    <col min="2" max="2" width="33.25390625" style="0" customWidth="1"/>
    <col min="3" max="3" width="10.25390625" style="0" customWidth="1"/>
    <col min="4" max="4" width="12.625" style="0" customWidth="1"/>
    <col min="8" max="8" width="11.375" style="0" bestFit="1" customWidth="1"/>
    <col min="9" max="9" width="6.75390625" style="0" bestFit="1" customWidth="1"/>
    <col min="10" max="11" width="11.375" style="0" bestFit="1" customWidth="1"/>
    <col min="12" max="12" width="12.25390625" style="0" bestFit="1" customWidth="1"/>
  </cols>
  <sheetData>
    <row r="1" spans="1:12" s="58" customFormat="1" ht="12.75">
      <c r="A1" s="162" t="s">
        <v>63</v>
      </c>
      <c r="B1" s="162"/>
      <c r="C1" s="170"/>
      <c r="D1" s="170"/>
      <c r="E1" s="55"/>
      <c r="F1" s="55"/>
      <c r="G1" s="55"/>
      <c r="H1" s="56"/>
      <c r="I1" s="57"/>
      <c r="L1" s="55"/>
    </row>
    <row r="2" spans="1:12" s="58" customFormat="1" ht="15">
      <c r="A2" s="55"/>
      <c r="B2" s="59"/>
      <c r="C2" s="166"/>
      <c r="D2" s="166"/>
      <c r="E2" s="166"/>
      <c r="F2" s="166"/>
      <c r="G2" s="166"/>
      <c r="H2" s="56"/>
      <c r="I2" s="60"/>
      <c r="J2" s="55"/>
      <c r="K2" s="55"/>
      <c r="L2" s="55"/>
    </row>
    <row r="3" spans="1:12" s="58" customFormat="1" ht="13.5" thickBot="1">
      <c r="A3" s="55"/>
      <c r="B3" s="59"/>
      <c r="E3" s="55"/>
      <c r="F3" s="55"/>
      <c r="G3" s="55"/>
      <c r="H3" s="56"/>
      <c r="I3" s="60"/>
      <c r="J3" s="55"/>
      <c r="K3" s="55"/>
      <c r="L3" s="55"/>
    </row>
    <row r="4" spans="1:12" s="58" customFormat="1" ht="13.5" thickBot="1">
      <c r="A4" s="55"/>
      <c r="B4" s="167" t="s">
        <v>98</v>
      </c>
      <c r="C4" s="168"/>
      <c r="D4" s="169"/>
      <c r="E4" s="55"/>
      <c r="F4" s="55"/>
      <c r="G4" s="55"/>
      <c r="H4" s="56"/>
      <c r="I4" s="60"/>
      <c r="J4" s="55"/>
      <c r="K4" s="55"/>
      <c r="L4" s="55"/>
    </row>
    <row r="5" spans="1:12" s="58" customFormat="1" ht="38.25">
      <c r="A5" s="61" t="s">
        <v>0</v>
      </c>
      <c r="B5" s="62" t="s">
        <v>1</v>
      </c>
      <c r="C5" s="62" t="s">
        <v>2</v>
      </c>
      <c r="D5" s="62" t="s">
        <v>3</v>
      </c>
      <c r="E5" s="63" t="s">
        <v>4</v>
      </c>
      <c r="F5" s="64" t="s">
        <v>5</v>
      </c>
      <c r="G5" s="65" t="s">
        <v>6</v>
      </c>
      <c r="H5" s="66" t="s">
        <v>7</v>
      </c>
      <c r="I5" s="67" t="s">
        <v>8</v>
      </c>
      <c r="J5" s="68" t="s">
        <v>9</v>
      </c>
      <c r="K5" s="64" t="s">
        <v>32</v>
      </c>
      <c r="L5" s="69" t="s">
        <v>33</v>
      </c>
    </row>
    <row r="6" spans="1:12" s="58" customFormat="1" ht="12.75">
      <c r="A6" s="70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10</v>
      </c>
      <c r="L6" s="71">
        <v>11</v>
      </c>
    </row>
    <row r="7" spans="1:12" s="58" customFormat="1" ht="12.75">
      <c r="A7" s="72"/>
      <c r="B7" s="73"/>
      <c r="C7" s="73"/>
      <c r="D7" s="73"/>
      <c r="E7" s="73"/>
      <c r="F7" s="73"/>
      <c r="G7" s="73"/>
      <c r="H7" s="74" t="s">
        <v>35</v>
      </c>
      <c r="I7" s="74"/>
      <c r="J7" s="74" t="s">
        <v>36</v>
      </c>
      <c r="K7" s="74" t="s">
        <v>36</v>
      </c>
      <c r="L7" s="74" t="s">
        <v>37</v>
      </c>
    </row>
    <row r="8" spans="1:12" s="58" customFormat="1" ht="63.75">
      <c r="A8" s="2" t="s">
        <v>11</v>
      </c>
      <c r="B8" s="4" t="s">
        <v>39</v>
      </c>
      <c r="C8" s="5"/>
      <c r="D8" s="5"/>
      <c r="E8" s="2" t="s">
        <v>22</v>
      </c>
      <c r="F8" s="3">
        <v>6</v>
      </c>
      <c r="G8" s="75"/>
      <c r="H8" s="76"/>
      <c r="I8" s="46"/>
      <c r="J8" s="77"/>
      <c r="K8" s="110"/>
      <c r="L8" s="110"/>
    </row>
    <row r="9" spans="1:12" s="58" customFormat="1" ht="63.75">
      <c r="A9" s="2" t="s">
        <v>13</v>
      </c>
      <c r="B9" s="4" t="s">
        <v>40</v>
      </c>
      <c r="C9" s="5"/>
      <c r="D9" s="5"/>
      <c r="E9" s="2" t="s">
        <v>22</v>
      </c>
      <c r="F9" s="3">
        <v>12</v>
      </c>
      <c r="G9" s="75"/>
      <c r="H9" s="76"/>
      <c r="I9" s="46"/>
      <c r="J9" s="77"/>
      <c r="K9" s="110"/>
      <c r="L9" s="110"/>
    </row>
    <row r="10" spans="1:12" s="58" customFormat="1" ht="56.25" customHeight="1">
      <c r="A10" s="2" t="s">
        <v>14</v>
      </c>
      <c r="B10" s="4" t="s">
        <v>41</v>
      </c>
      <c r="C10" s="5"/>
      <c r="D10" s="5"/>
      <c r="E10" s="2" t="s">
        <v>22</v>
      </c>
      <c r="F10" s="3">
        <v>48</v>
      </c>
      <c r="G10" s="75"/>
      <c r="H10" s="76"/>
      <c r="I10" s="46"/>
      <c r="J10" s="77"/>
      <c r="K10" s="110"/>
      <c r="L10" s="110"/>
    </row>
    <row r="11" spans="1:12" s="58" customFormat="1" ht="57.75" customHeight="1">
      <c r="A11" s="2" t="s">
        <v>15</v>
      </c>
      <c r="B11" s="4" t="s">
        <v>42</v>
      </c>
      <c r="C11" s="5"/>
      <c r="D11" s="5"/>
      <c r="E11" s="2" t="s">
        <v>22</v>
      </c>
      <c r="F11" s="3">
        <v>96</v>
      </c>
      <c r="G11" s="75"/>
      <c r="H11" s="76"/>
      <c r="I11" s="46"/>
      <c r="J11" s="77"/>
      <c r="K11" s="110"/>
      <c r="L11" s="110"/>
    </row>
  </sheetData>
  <mergeCells count="4">
    <mergeCell ref="A1:B1"/>
    <mergeCell ref="C1:D1"/>
    <mergeCell ref="C2:G2"/>
    <mergeCell ref="B4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13"/>
  <sheetViews>
    <sheetView workbookViewId="0" topLeftCell="A1">
      <selection activeCell="B11" sqref="B11"/>
    </sheetView>
  </sheetViews>
  <sheetFormatPr defaultColWidth="9.00390625" defaultRowHeight="12.75"/>
  <cols>
    <col min="1" max="1" width="3.875" style="58" customWidth="1"/>
    <col min="2" max="2" width="36.25390625" style="58" customWidth="1"/>
    <col min="3" max="3" width="13.875" style="58" customWidth="1"/>
    <col min="4" max="4" width="11.75390625" style="58" customWidth="1"/>
    <col min="5" max="6" width="7.25390625" style="58" customWidth="1"/>
    <col min="7" max="7" width="11.00390625" style="58" customWidth="1"/>
    <col min="8" max="8" width="11.25390625" style="58" customWidth="1"/>
    <col min="9" max="9" width="6.125" style="58" customWidth="1"/>
    <col min="10" max="10" width="11.375" style="58" bestFit="1" customWidth="1"/>
    <col min="11" max="11" width="12.125" style="58" customWidth="1"/>
    <col min="12" max="16384" width="9.125" style="58" customWidth="1"/>
  </cols>
  <sheetData>
    <row r="1" spans="1:2" ht="12.75">
      <c r="A1" s="162" t="s">
        <v>63</v>
      </c>
      <c r="B1" s="162"/>
    </row>
    <row r="2" ht="13.5" thickBot="1"/>
    <row r="3" spans="2:4" ht="13.5" thickBot="1">
      <c r="B3" s="171" t="s">
        <v>99</v>
      </c>
      <c r="C3" s="172"/>
      <c r="D3" s="173"/>
    </row>
    <row r="4" spans="1:11" ht="38.25">
      <c r="A4" s="61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4" t="s">
        <v>5</v>
      </c>
      <c r="G4" s="65" t="s">
        <v>6</v>
      </c>
      <c r="H4" s="66" t="s">
        <v>7</v>
      </c>
      <c r="I4" s="67" t="s">
        <v>8</v>
      </c>
      <c r="J4" s="68" t="s">
        <v>32</v>
      </c>
      <c r="K4" s="87" t="s">
        <v>10</v>
      </c>
    </row>
    <row r="5" spans="1:11" ht="12.75">
      <c r="A5" s="70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</row>
    <row r="6" spans="1:11" ht="12.75">
      <c r="A6" s="72"/>
      <c r="B6" s="73"/>
      <c r="C6" s="73"/>
      <c r="D6" s="73"/>
      <c r="E6" s="73"/>
      <c r="F6" s="73"/>
      <c r="G6" s="73"/>
      <c r="H6" s="74" t="s">
        <v>35</v>
      </c>
      <c r="I6" s="74"/>
      <c r="J6" s="74" t="s">
        <v>36</v>
      </c>
      <c r="K6" s="74" t="s">
        <v>37</v>
      </c>
    </row>
    <row r="7" spans="1:11" ht="102">
      <c r="A7" s="177" t="s">
        <v>11</v>
      </c>
      <c r="B7" s="26" t="s">
        <v>45</v>
      </c>
      <c r="C7" s="21"/>
      <c r="D7" s="21"/>
      <c r="E7" s="8" t="s">
        <v>22</v>
      </c>
      <c r="F7" s="92">
        <f>12</f>
        <v>12</v>
      </c>
      <c r="G7" s="89"/>
      <c r="H7" s="90"/>
      <c r="I7" s="91"/>
      <c r="J7" s="77"/>
      <c r="K7" s="76"/>
    </row>
    <row r="8" spans="1:11" ht="38.25">
      <c r="A8" s="177" t="s">
        <v>13</v>
      </c>
      <c r="B8" s="26" t="s">
        <v>46</v>
      </c>
      <c r="C8" s="21"/>
      <c r="D8" s="21"/>
      <c r="E8" s="8" t="s">
        <v>22</v>
      </c>
      <c r="F8" s="28">
        <f>10</f>
        <v>10</v>
      </c>
      <c r="G8" s="89"/>
      <c r="H8" s="90"/>
      <c r="I8" s="91"/>
      <c r="J8" s="77"/>
      <c r="K8" s="76"/>
    </row>
    <row r="9" spans="7:11" ht="12.75">
      <c r="G9" s="94" t="s">
        <v>23</v>
      </c>
      <c r="H9" s="94">
        <f>SUM(H7:H8)</f>
        <v>0</v>
      </c>
      <c r="I9" s="94"/>
      <c r="J9" s="94">
        <f>SUM(J7:J8)</f>
        <v>0</v>
      </c>
      <c r="K9" s="76">
        <f>H9+J9</f>
        <v>0</v>
      </c>
    </row>
    <row r="13" ht="12.75">
      <c r="B13" s="95"/>
    </row>
  </sheetData>
  <mergeCells count="2">
    <mergeCell ref="A1:B1"/>
    <mergeCell ref="B3:D3"/>
  </mergeCells>
  <printOptions/>
  <pageMargins left="0.75" right="0.75" top="0.32" bottom="0.52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szwajnochm</cp:lastModifiedBy>
  <cp:lastPrinted>2010-01-21T07:58:08Z</cp:lastPrinted>
  <dcterms:created xsi:type="dcterms:W3CDTF">1997-02-26T13:46:56Z</dcterms:created>
  <dcterms:modified xsi:type="dcterms:W3CDTF">2010-01-27T09:46:46Z</dcterms:modified>
  <cp:category/>
  <cp:version/>
  <cp:contentType/>
  <cp:contentStatus/>
</cp:coreProperties>
</file>