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'Arkusz1'!$A$3:$J$50</definedName>
  </definedNames>
  <calcPr fullCalcOnLoad="1"/>
</workbook>
</file>

<file path=xl/sharedStrings.xml><?xml version="1.0" encoding="utf-8"?>
<sst xmlns="http://schemas.openxmlformats.org/spreadsheetml/2006/main" count="133" uniqueCount="58">
  <si>
    <t>Pakiet 1 - Serwety</t>
  </si>
  <si>
    <t>Serweta operacyjna wielorazowa 80cm x 120 cm z polem krytycznym, gramatura w polu krytycznym 130g/m2, pole mniej krytyczne 80g/m2</t>
  </si>
  <si>
    <t>Serweta operacyjna wielorazowa 50cm x 80 cm z polem krytycznym, gramatura w polu krytycznym 130g/m2, pole mniej krytyczne 80g/m2</t>
  </si>
  <si>
    <t>Pakiet 2 - Fartuchy i ubrania operacyjne</t>
  </si>
  <si>
    <t>UWAGA!</t>
  </si>
  <si>
    <t>Pakiet 3 - Prowadnice do zabiegów ERCP</t>
  </si>
  <si>
    <t>Prowadnica do zabiegów ERCP, typu "zebra" przez co identyfikująca ruch, dł. 450-480cm, 5cm koniec cieniodajny pokryty hydrofilnie, posiada podwójny system znaczników w postaci: numeracji od 1 do 25cm, znaczniki co 5cm od końca dystalnego. 0,025</t>
  </si>
  <si>
    <t>Prowadnica do zabiegów ERCP, typu "zebra" przez co identyfikująca ruch, dł. 450-480cm, 5cm koniec cieniodajny pokryty hydrofilnie, posiada podwójny system znaczników w postaci: numeracji od 1 do 25cm, znaczniki co 5cm od końca dystalnego. 0,035</t>
  </si>
  <si>
    <t>Pakiet 4 - Elektrody do diatermii chirurgicznej</t>
  </si>
  <si>
    <t xml:space="preserve">Elektroda neutralna jednorazowa dzielona </t>
  </si>
  <si>
    <t>Elektroda neutralna jednorazowa niedzielona</t>
  </si>
  <si>
    <t>Produkty mają spełniać wymagania produktu medycznego zgodnie z ustawą z 20 maja 2010 roku o produktach medycznych</t>
  </si>
  <si>
    <t>Kabel do jednorazowych elektrod neutralnych Standard</t>
  </si>
  <si>
    <t>Kabel monopolarnyVIO, ICC, ACC do intrumentów laparoskopowych do cięcia i koagulacji</t>
  </si>
  <si>
    <t>Elektroda neutralna, silikonowa 295x175mm, niedzielona, powierzchnia 500 cm2</t>
  </si>
  <si>
    <t>Uchwyt elektrod monopolarnych z 2 przyciskami, VIO, ICC, ACC STANDARD, z kablem przyłączeniowym dł. 4m</t>
  </si>
  <si>
    <t xml:space="preserve">Elektroda nożowa, prosta 3,4 x 24 mm wielorazowa </t>
  </si>
  <si>
    <t xml:space="preserve">Elektroda nożowa, prosta 0,4 x 10 mm, dł. 100 mm, do głębokich jam ciała </t>
  </si>
  <si>
    <t>Zamawiający wymaga aby produkty były kompatybilne z diatermią chirurgiczną typu VIO, ICC 300, i ACC, którą Zamawiający posiada</t>
  </si>
  <si>
    <t>Uwaga!</t>
  </si>
  <si>
    <t>Zał. nr 5 cenowy - opis wymagań minimalnych z ilością przewidywanego zużycia w okresie jednego roku</t>
  </si>
  <si>
    <t>cena jednostkowa netto</t>
  </si>
  <si>
    <t>Próbki</t>
  </si>
  <si>
    <t>Razem</t>
  </si>
  <si>
    <t>Lp.</t>
  </si>
  <si>
    <t>opis towaru</t>
  </si>
  <si>
    <t>nazwa handlowa towaru</t>
  </si>
  <si>
    <t>jm</t>
  </si>
  <si>
    <t>ilość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</si>
  <si>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</si>
  <si>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</si>
  <si>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</si>
  <si>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</si>
  <si>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</si>
  <si>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</si>
  <si>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</si>
  <si>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</si>
  <si>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</si>
  <si>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RAZEM</t>
  </si>
  <si>
    <t>5.</t>
  </si>
  <si>
    <t>6.</t>
  </si>
  <si>
    <t>7.</t>
  </si>
  <si>
    <t>8.</t>
  </si>
  <si>
    <t>szt.</t>
  </si>
  <si>
    <t>3. System ilości prań i sterylizacji, min. 100 cykli</t>
  </si>
  <si>
    <t>Zamawiający wymaga serwet operacyjnych wykonanych z tkaniny barierowej zgodnej z normą PN-EN 13795, serwety operacyjne mają spełniać wymagania produktu medycznego zgodnie z ustawą o produktach medycznych. System ilości prań i sterylizacji. Zamawiający wymaga min 100 cykli</t>
  </si>
  <si>
    <t>Fartuch operacyjny standardowego ryzyka. Przód i tył fartucha z wykończeniem hydrofobowym. Pole krytyczne fartucha - 98% poliester + 2% włókno węglowe o gramaturze w zakresie 120 do 150 g/m2
 Pole mniej krytyczne fartucha - 98% poliester + 2% włókno węglowe o gramaturze w zakresie 70 do 90 g/m2. (tkanina barierowa)
Rozmiary  w zakresie od M do XL w zależności od zapotrzebowań Zamawiającego. Kolor zielony, wiązane w sposób na czysto i na brudno, mankiety ze ściągaczem elastycznym o długości min 8 cm</t>
  </si>
  <si>
    <t>Zamawiający wymaga fartuchów operacyjnych wykonanych z tkaniny barierowej zgodnej z normą PN-EN 13795</t>
  </si>
  <si>
    <t>Taśma dwustronnie klejąca do mocowania serwet operacyjnych, długość 100 m, szerokość 5 cm</t>
  </si>
  <si>
    <t>rol</t>
  </si>
  <si>
    <t xml:space="preserve">Garnitury operacyjne, lekarskie, bawełniane. Bluza z trzema kieszeniami, dekoltem w serek. Spodnie klasyczne w gumkę, w kolorze ciemnozielonym w rozmiarach od M do XL, wykonane z tkaniny antybakteryjnej o gramaturze w zakresie od 130 do 170 g/m2 </t>
  </si>
  <si>
    <t xml:space="preserve">Sukienka operacyjna w kolorze ciemnozielonym, krój klasyczny, prosty z dwoma krytymi kieszeniami, dekolt na zakładkę, cięcie na linii biustu w ramionach od M do XL, wykonane z tkaniny antybakteryjnej o gramaturze w zakresie od 130 do 170 g/m2 </t>
  </si>
  <si>
    <t>Serweta operacyjna wielorazowa 210cm x 160 cm z polem krytycznym, gramatura w polu krytycznym 130g/m2, pole mniej krytyczne 80g/m2</t>
  </si>
  <si>
    <t>Włókno laserowe wielokrotnego użycia (min. 9 x) do systemów laserowych Calculase Karl Storz, które Zamawiający posiada</t>
  </si>
  <si>
    <t>Sprawa P/30/05/2012/BO/EL/WL</t>
  </si>
  <si>
    <t>Dotyczy Wszystkich Pakietów odpowiedno</t>
  </si>
  <si>
    <t>Pakiet 5 - Elektrody do diatermii chirurgicznej</t>
  </si>
  <si>
    <t xml:space="preserve">
W trakcie badania ofert Wykonawca będzie zobowiązany dostarczyć próbki towaru na żądanie zamawiającego w terminie 3 dni roboczych od momentu pisemnego(fax) zawiadomienia o takiej potrzebie.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</si>
</sst>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5" fontId="1" fillId="0" borderId="3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 applyProtection="1">
      <alignment vertical="center" wrapText="1"/>
      <protection/>
    </xf>
    <xf numFmtId="16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1" fillId="0" borderId="3" xfId="15" applyNumberFormat="1" applyFont="1" applyFill="1" applyBorder="1" applyAlignment="1" applyProtection="1">
      <alignment/>
      <protection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2" xfId="18" applyFont="1" applyFill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2" borderId="2" xfId="15" applyNumberFormat="1" applyFont="1" applyFill="1" applyBorder="1" applyAlignment="1" applyProtection="1">
      <alignment horizontal="center" wrapText="1"/>
      <protection/>
    </xf>
    <xf numFmtId="4" fontId="1" fillId="0" borderId="0" xfId="15" applyNumberFormat="1" applyFont="1" applyFill="1" applyBorder="1" applyAlignment="1" applyProtection="1">
      <alignment/>
      <protection/>
    </xf>
    <xf numFmtId="4" fontId="2" fillId="2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18" applyFont="1" applyFill="1" applyBorder="1" applyAlignment="1">
      <alignment wrapText="1"/>
      <protection/>
    </xf>
    <xf numFmtId="0" fontId="1" fillId="0" borderId="0" xfId="18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8" xfId="18" applyFont="1" applyFill="1" applyBorder="1" applyAlignment="1">
      <alignment vertical="top" wrapText="1"/>
      <protection/>
    </xf>
    <xf numFmtId="0" fontId="8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  <protection/>
    </xf>
    <xf numFmtId="9" fontId="1" fillId="0" borderId="2" xfId="0" applyNumberFormat="1" applyFont="1" applyFill="1" applyBorder="1" applyAlignment="1">
      <alignment horizontal="center" vertical="center"/>
    </xf>
    <xf numFmtId="4" fontId="1" fillId="0" borderId="2" xfId="15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9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18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4" fontId="2" fillId="0" borderId="2" xfId="15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>
      <alignment horizontal="center"/>
    </xf>
    <xf numFmtId="0" fontId="1" fillId="0" borderId="8" xfId="18" applyFont="1" applyFill="1" applyBorder="1" applyAlignment="1">
      <alignment wrapText="1"/>
      <protection/>
    </xf>
    <xf numFmtId="0" fontId="8" fillId="0" borderId="2" xfId="18" applyFont="1" applyFill="1" applyBorder="1" applyAlignment="1">
      <alignment vertical="center" wrapText="1"/>
      <protection/>
    </xf>
    <xf numFmtId="43" fontId="2" fillId="0" borderId="2" xfId="0" applyNumberFormat="1" applyFont="1" applyFill="1" applyBorder="1" applyAlignment="1" applyProtection="1">
      <alignment vertical="center" wrapText="1"/>
      <protection/>
    </xf>
    <xf numFmtId="43" fontId="2" fillId="0" borderId="1" xfId="0" applyNumberFormat="1" applyFont="1" applyFill="1" applyBorder="1" applyAlignment="1" applyProtection="1">
      <alignment vertical="center" wrapText="1"/>
      <protection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18" applyFont="1" applyFill="1" applyBorder="1" applyAlignment="1">
      <alignment horizontal="center" wrapText="1"/>
      <protection/>
    </xf>
    <xf numFmtId="0" fontId="1" fillId="0" borderId="0" xfId="18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164" fontId="2" fillId="0" borderId="2" xfId="0" applyNumberFormat="1" applyFont="1" applyFill="1" applyBorder="1" applyAlignment="1">
      <alignment vertical="center"/>
    </xf>
    <xf numFmtId="4" fontId="2" fillId="0" borderId="2" xfId="15" applyNumberFormat="1" applyFont="1" applyFill="1" applyBorder="1" applyAlignment="1" applyProtection="1">
      <alignment/>
      <protection/>
    </xf>
    <xf numFmtId="0" fontId="1" fillId="0" borderId="12" xfId="18" applyFont="1" applyFill="1" applyBorder="1" applyAlignment="1">
      <alignment vertical="center" wrapText="1"/>
      <protection/>
    </xf>
    <xf numFmtId="0" fontId="1" fillId="0" borderId="13" xfId="18" applyFont="1" applyFill="1" applyBorder="1" applyAlignment="1">
      <alignment vertical="center" wrapText="1"/>
      <protection/>
    </xf>
    <xf numFmtId="0" fontId="1" fillId="0" borderId="8" xfId="18" applyFont="1" applyFill="1" applyBorder="1" applyAlignment="1">
      <alignment vertical="center" wrapText="1"/>
      <protection/>
    </xf>
    <xf numFmtId="0" fontId="1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2" fillId="0" borderId="0" xfId="15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/>
    </xf>
    <xf numFmtId="0" fontId="2" fillId="0" borderId="0" xfId="18" applyFont="1" applyFill="1" applyBorder="1" applyAlignment="1">
      <alignment vertical="top" wrapText="1"/>
      <protection/>
    </xf>
    <xf numFmtId="0" fontId="12" fillId="0" borderId="14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4" fontId="2" fillId="0" borderId="0" xfId="15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" fillId="0" borderId="2" xfId="15" applyNumberFormat="1" applyFont="1" applyFill="1" applyBorder="1" applyAlignment="1" applyProtection="1">
      <alignment/>
      <protection/>
    </xf>
    <xf numFmtId="164" fontId="1" fillId="0" borderId="8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1" fillId="0" borderId="18" xfId="1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pakiet cewniki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100" workbookViewId="0" topLeftCell="A10">
      <selection activeCell="C50" sqref="C50"/>
    </sheetView>
  </sheetViews>
  <sheetFormatPr defaultColWidth="9.140625" defaultRowHeight="12.75"/>
  <cols>
    <col min="1" max="1" width="2.8515625" style="41" customWidth="1"/>
    <col min="2" max="2" width="51.8515625" style="41" customWidth="1"/>
    <col min="3" max="3" width="14.8515625" style="41" customWidth="1"/>
    <col min="4" max="4" width="11.28125" style="41" customWidth="1"/>
    <col min="5" max="5" width="6.7109375" style="41" customWidth="1"/>
    <col min="6" max="6" width="10.00390625" style="42" customWidth="1"/>
    <col min="7" max="7" width="11.28125" style="41" customWidth="1"/>
    <col min="8" max="8" width="11.140625" style="42" customWidth="1"/>
    <col min="9" max="9" width="17.8515625" style="42" customWidth="1"/>
    <col min="10" max="10" width="15.57421875" style="42" customWidth="1"/>
    <col min="11" max="11" width="9.421875" style="43" bestFit="1" customWidth="1"/>
    <col min="12" max="12" width="10.8515625" style="41" bestFit="1" customWidth="1"/>
    <col min="13" max="16384" width="9.140625" style="41" customWidth="1"/>
  </cols>
  <sheetData>
    <row r="1" ht="12.75">
      <c r="B1" s="41" t="s">
        <v>54</v>
      </c>
    </row>
    <row r="2" ht="15">
      <c r="B2" s="91"/>
    </row>
    <row r="3" spans="1:2" ht="12.75">
      <c r="A3" s="18"/>
      <c r="B3" s="18" t="s">
        <v>20</v>
      </c>
    </row>
    <row r="4" spans="1:11" s="1" customFormat="1" ht="12">
      <c r="A4" s="3"/>
      <c r="B4" s="44" t="s">
        <v>0</v>
      </c>
      <c r="C4" s="45"/>
      <c r="D4" s="45"/>
      <c r="E4" s="46"/>
      <c r="F4" s="23"/>
      <c r="G4" s="5"/>
      <c r="H4" s="35"/>
      <c r="I4" s="37"/>
      <c r="J4" s="35"/>
      <c r="K4" s="39"/>
    </row>
    <row r="5" spans="1:11" s="1" customFormat="1" ht="35.25" customHeight="1">
      <c r="A5" s="7" t="s">
        <v>24</v>
      </c>
      <c r="B5" s="26" t="s">
        <v>25</v>
      </c>
      <c r="C5" s="47" t="s">
        <v>26</v>
      </c>
      <c r="D5" s="27" t="s">
        <v>27</v>
      </c>
      <c r="E5" s="24" t="s">
        <v>28</v>
      </c>
      <c r="F5" s="48" t="s">
        <v>21</v>
      </c>
      <c r="G5" s="8" t="s">
        <v>29</v>
      </c>
      <c r="H5" s="36" t="s">
        <v>30</v>
      </c>
      <c r="I5" s="38" t="s">
        <v>31</v>
      </c>
      <c r="J5" s="38" t="s">
        <v>32</v>
      </c>
      <c r="K5" s="49" t="s">
        <v>22</v>
      </c>
    </row>
    <row r="6" spans="1:11" s="1" customFormat="1" ht="35.25" customHeight="1">
      <c r="A6" s="50" t="s">
        <v>33</v>
      </c>
      <c r="B6" s="51" t="s">
        <v>52</v>
      </c>
      <c r="C6" s="52"/>
      <c r="D6" s="34" t="s">
        <v>34</v>
      </c>
      <c r="E6" s="22">
        <v>200</v>
      </c>
      <c r="F6" s="53"/>
      <c r="G6" s="54"/>
      <c r="H6" s="55">
        <f>E6*F6</f>
        <v>0</v>
      </c>
      <c r="I6" s="22">
        <f>H6*G6</f>
        <v>0</v>
      </c>
      <c r="J6" s="22">
        <f>H6+I6</f>
        <v>0</v>
      </c>
      <c r="K6" s="111">
        <v>1</v>
      </c>
    </row>
    <row r="7" spans="1:11" s="1" customFormat="1" ht="35.25" customHeight="1">
      <c r="A7" s="2" t="s">
        <v>35</v>
      </c>
      <c r="B7" s="51" t="s">
        <v>1</v>
      </c>
      <c r="C7" s="52"/>
      <c r="D7" s="105" t="s">
        <v>34</v>
      </c>
      <c r="E7" s="107">
        <v>50</v>
      </c>
      <c r="F7" s="56"/>
      <c r="G7" s="57"/>
      <c r="H7" s="55">
        <f>E7*F7</f>
        <v>0</v>
      </c>
      <c r="I7" s="22">
        <f>H7*G7</f>
        <v>0</v>
      </c>
      <c r="J7" s="22">
        <f>H7+I7</f>
        <v>0</v>
      </c>
      <c r="K7" s="111">
        <v>1</v>
      </c>
    </row>
    <row r="8" spans="1:11" s="1" customFormat="1" ht="35.25" customHeight="1">
      <c r="A8" s="58" t="s">
        <v>36</v>
      </c>
      <c r="B8" s="51" t="s">
        <v>2</v>
      </c>
      <c r="C8" s="52"/>
      <c r="D8" s="89" t="s">
        <v>34</v>
      </c>
      <c r="E8" s="22">
        <v>50</v>
      </c>
      <c r="F8" s="106"/>
      <c r="G8" s="57"/>
      <c r="H8" s="55">
        <f>E8*F8</f>
        <v>0</v>
      </c>
      <c r="I8" s="22">
        <f>H8*G8</f>
        <v>0</v>
      </c>
      <c r="J8" s="22">
        <f>H8+I8</f>
        <v>0</v>
      </c>
      <c r="K8" s="111">
        <v>1</v>
      </c>
    </row>
    <row r="9" spans="1:11" s="1" customFormat="1" ht="36" customHeight="1">
      <c r="A9" s="58" t="s">
        <v>36</v>
      </c>
      <c r="B9" s="51" t="s">
        <v>48</v>
      </c>
      <c r="C9" s="52"/>
      <c r="D9" s="89" t="s">
        <v>49</v>
      </c>
      <c r="E9" s="22">
        <v>20</v>
      </c>
      <c r="F9" s="106"/>
      <c r="G9" s="54"/>
      <c r="H9" s="55">
        <f>E9*F9</f>
        <v>0</v>
      </c>
      <c r="I9" s="22">
        <f>H9*G9</f>
        <v>0</v>
      </c>
      <c r="J9" s="22">
        <f>H9+I9</f>
        <v>0</v>
      </c>
      <c r="K9" s="111">
        <v>1</v>
      </c>
    </row>
    <row r="10" spans="1:11" s="1" customFormat="1" ht="12">
      <c r="A10" s="3"/>
      <c r="B10" s="59"/>
      <c r="C10" s="60"/>
      <c r="D10" s="46"/>
      <c r="E10" s="23"/>
      <c r="F10" s="19" t="s">
        <v>38</v>
      </c>
      <c r="G10" s="19"/>
      <c r="H10" s="61">
        <f>SUM(H6:H9)</f>
        <v>0</v>
      </c>
      <c r="I10" s="62">
        <f>SUM(I6:I9)</f>
        <v>0</v>
      </c>
      <c r="J10" s="62">
        <f>SUM(J6:J9)</f>
        <v>0</v>
      </c>
      <c r="K10" s="39"/>
    </row>
    <row r="11" spans="1:11" s="1" customFormat="1" ht="12">
      <c r="A11" s="3"/>
      <c r="B11" s="97" t="s">
        <v>4</v>
      </c>
      <c r="C11" s="60"/>
      <c r="D11" s="46"/>
      <c r="E11" s="23"/>
      <c r="F11" s="10"/>
      <c r="G11" s="10"/>
      <c r="H11" s="93"/>
      <c r="I11" s="94"/>
      <c r="J11" s="94"/>
      <c r="K11" s="39"/>
    </row>
    <row r="12" spans="1:11" s="1" customFormat="1" ht="56.25">
      <c r="A12" s="3"/>
      <c r="B12" s="97" t="s">
        <v>45</v>
      </c>
      <c r="C12" s="60"/>
      <c r="D12" s="46"/>
      <c r="E12" s="23"/>
      <c r="F12" s="10"/>
      <c r="G12" s="10"/>
      <c r="H12" s="93"/>
      <c r="I12" s="94"/>
      <c r="J12" s="94"/>
      <c r="K12" s="39"/>
    </row>
    <row r="13" spans="1:11" s="1" customFormat="1" ht="12">
      <c r="A13" s="3"/>
      <c r="B13" s="59"/>
      <c r="C13" s="60"/>
      <c r="D13" s="46"/>
      <c r="E13" s="23"/>
      <c r="F13" s="10"/>
      <c r="G13" s="10"/>
      <c r="H13" s="93"/>
      <c r="I13" s="94"/>
      <c r="J13" s="94"/>
      <c r="K13" s="39"/>
    </row>
    <row r="14" spans="1:11" s="1" customFormat="1" ht="12">
      <c r="A14" s="3"/>
      <c r="B14" s="4" t="s">
        <v>3</v>
      </c>
      <c r="C14" s="3"/>
      <c r="D14" s="3"/>
      <c r="E14" s="3"/>
      <c r="F14" s="23"/>
      <c r="G14" s="5"/>
      <c r="H14" s="35"/>
      <c r="I14" s="37"/>
      <c r="J14" s="35"/>
      <c r="K14" s="39"/>
    </row>
    <row r="15" spans="1:11" s="1" customFormat="1" ht="31.5" customHeight="1">
      <c r="A15" s="7" t="s">
        <v>24</v>
      </c>
      <c r="B15" s="26" t="s">
        <v>25</v>
      </c>
      <c r="C15" s="47" t="s">
        <v>26</v>
      </c>
      <c r="D15" s="27" t="s">
        <v>27</v>
      </c>
      <c r="E15" s="24" t="s">
        <v>28</v>
      </c>
      <c r="F15" s="48" t="s">
        <v>21</v>
      </c>
      <c r="G15" s="8" t="s">
        <v>29</v>
      </c>
      <c r="H15" s="36" t="s">
        <v>30</v>
      </c>
      <c r="I15" s="38" t="s">
        <v>31</v>
      </c>
      <c r="J15" s="38" t="s">
        <v>32</v>
      </c>
      <c r="K15" s="49" t="s">
        <v>22</v>
      </c>
    </row>
    <row r="16" spans="1:11" s="1" customFormat="1" ht="101.25">
      <c r="A16" s="50" t="s">
        <v>33</v>
      </c>
      <c r="B16" s="63" t="s">
        <v>46</v>
      </c>
      <c r="C16" s="64"/>
      <c r="D16" s="34" t="s">
        <v>34</v>
      </c>
      <c r="E16" s="22">
        <v>100</v>
      </c>
      <c r="F16" s="65"/>
      <c r="G16" s="54">
        <v>0.08</v>
      </c>
      <c r="H16" s="55">
        <f>E16*F16</f>
        <v>0</v>
      </c>
      <c r="I16" s="22">
        <f>H16*G16</f>
        <v>0</v>
      </c>
      <c r="J16" s="22">
        <f>H16+I16</f>
        <v>0</v>
      </c>
      <c r="K16" s="111">
        <v>1</v>
      </c>
    </row>
    <row r="17" spans="1:11" s="1" customFormat="1" ht="49.5" customHeight="1">
      <c r="A17" s="2" t="s">
        <v>35</v>
      </c>
      <c r="B17" s="32" t="s">
        <v>50</v>
      </c>
      <c r="C17" s="64"/>
      <c r="D17" s="33" t="s">
        <v>34</v>
      </c>
      <c r="E17" s="20">
        <v>70</v>
      </c>
      <c r="F17" s="66"/>
      <c r="G17" s="57">
        <v>0.08</v>
      </c>
      <c r="H17" s="55">
        <f>E17*F17</f>
        <v>0</v>
      </c>
      <c r="I17" s="22">
        <f>H17*G17</f>
        <v>0</v>
      </c>
      <c r="J17" s="22">
        <f>H17+I17</f>
        <v>0</v>
      </c>
      <c r="K17" s="111">
        <v>1</v>
      </c>
    </row>
    <row r="18" spans="1:11" s="1" customFormat="1" ht="48" customHeight="1">
      <c r="A18" s="2" t="s">
        <v>36</v>
      </c>
      <c r="B18" s="32" t="s">
        <v>51</v>
      </c>
      <c r="C18" s="64"/>
      <c r="D18" s="33" t="s">
        <v>34</v>
      </c>
      <c r="E18" s="20">
        <v>70</v>
      </c>
      <c r="F18" s="66"/>
      <c r="G18" s="54">
        <v>0.08</v>
      </c>
      <c r="H18" s="55">
        <f>E18*F18</f>
        <v>0</v>
      </c>
      <c r="I18" s="22">
        <f>H18*G18</f>
        <v>0</v>
      </c>
      <c r="J18" s="22">
        <f>H18+I18</f>
        <v>0</v>
      </c>
      <c r="K18" s="111">
        <v>1</v>
      </c>
    </row>
    <row r="19" spans="1:10" ht="12.75">
      <c r="A19" s="69"/>
      <c r="B19" s="69"/>
      <c r="C19" s="69"/>
      <c r="D19" s="69"/>
      <c r="E19" s="70"/>
      <c r="F19" s="95" t="s">
        <v>38</v>
      </c>
      <c r="G19" s="9"/>
      <c r="H19" s="61">
        <f>SUM(H16:H18)</f>
        <v>0</v>
      </c>
      <c r="I19" s="62">
        <f>SUM(I16:I18)</f>
        <v>0</v>
      </c>
      <c r="J19" s="62">
        <f>SUM(J16:J18)</f>
        <v>0</v>
      </c>
    </row>
    <row r="20" spans="1:11" s="74" customFormat="1" ht="12.75">
      <c r="A20" s="71"/>
      <c r="B20" s="97" t="s">
        <v>4</v>
      </c>
      <c r="C20" s="71"/>
      <c r="D20" s="71"/>
      <c r="E20" s="71"/>
      <c r="F20" s="72"/>
      <c r="G20" s="71"/>
      <c r="H20" s="72"/>
      <c r="I20" s="72"/>
      <c r="J20" s="72"/>
      <c r="K20" s="73"/>
    </row>
    <row r="21" spans="1:11" s="74" customFormat="1" ht="22.5">
      <c r="A21" s="74" t="s">
        <v>33</v>
      </c>
      <c r="B21" s="97" t="s">
        <v>47</v>
      </c>
      <c r="F21" s="96"/>
      <c r="H21" s="96"/>
      <c r="I21" s="96"/>
      <c r="J21" s="96"/>
      <c r="K21" s="73"/>
    </row>
    <row r="22" spans="1:11" s="74" customFormat="1" ht="33.75">
      <c r="A22" s="74" t="s">
        <v>35</v>
      </c>
      <c r="B22" s="100" t="s">
        <v>11</v>
      </c>
      <c r="F22" s="96"/>
      <c r="H22" s="96"/>
      <c r="I22" s="96"/>
      <c r="J22" s="96"/>
      <c r="K22" s="73"/>
    </row>
    <row r="23" spans="1:11" s="74" customFormat="1" ht="12.75">
      <c r="A23" s="108" t="s">
        <v>44</v>
      </c>
      <c r="B23" s="100"/>
      <c r="F23" s="96"/>
      <c r="H23" s="96"/>
      <c r="I23" s="96"/>
      <c r="J23" s="96"/>
      <c r="K23" s="73"/>
    </row>
    <row r="25" spans="1:11" s="1" customFormat="1" ht="12">
      <c r="A25" s="3"/>
      <c r="B25" s="44" t="s">
        <v>5</v>
      </c>
      <c r="C25" s="75"/>
      <c r="D25" s="75"/>
      <c r="E25" s="76"/>
      <c r="F25" s="23"/>
      <c r="G25" s="5"/>
      <c r="H25" s="35"/>
      <c r="I25" s="37"/>
      <c r="J25" s="35"/>
      <c r="K25" s="39"/>
    </row>
    <row r="26" spans="1:11" s="6" customFormat="1" ht="33.75">
      <c r="A26" s="7" t="s">
        <v>24</v>
      </c>
      <c r="B26" s="26" t="s">
        <v>25</v>
      </c>
      <c r="C26" s="67" t="s">
        <v>26</v>
      </c>
      <c r="D26" s="27" t="s">
        <v>27</v>
      </c>
      <c r="E26" s="24" t="s">
        <v>28</v>
      </c>
      <c r="F26" s="48" t="s">
        <v>21</v>
      </c>
      <c r="G26" s="8" t="s">
        <v>29</v>
      </c>
      <c r="H26" s="36" t="s">
        <v>30</v>
      </c>
      <c r="I26" s="38" t="s">
        <v>31</v>
      </c>
      <c r="J26" s="38" t="s">
        <v>32</v>
      </c>
      <c r="K26" s="49" t="s">
        <v>22</v>
      </c>
    </row>
    <row r="27" spans="1:11" s="1" customFormat="1" ht="45">
      <c r="A27" s="11" t="s">
        <v>33</v>
      </c>
      <c r="B27" s="98" t="s">
        <v>6</v>
      </c>
      <c r="C27" s="31"/>
      <c r="D27" s="34" t="s">
        <v>34</v>
      </c>
      <c r="E27" s="22">
        <v>70</v>
      </c>
      <c r="F27" s="12"/>
      <c r="G27" s="13">
        <v>8</v>
      </c>
      <c r="H27" s="25">
        <f>E27*F27</f>
        <v>0</v>
      </c>
      <c r="I27" s="25">
        <f>H27*0.08</f>
        <v>0</v>
      </c>
      <c r="J27" s="112">
        <f>H27+I27</f>
        <v>0</v>
      </c>
      <c r="K27" s="111">
        <v>1</v>
      </c>
    </row>
    <row r="28" spans="1:11" s="1" customFormat="1" ht="45">
      <c r="A28" s="11" t="s">
        <v>35</v>
      </c>
      <c r="B28" s="99" t="s">
        <v>7</v>
      </c>
      <c r="C28" s="31"/>
      <c r="D28" s="34" t="s">
        <v>34</v>
      </c>
      <c r="E28" s="22">
        <v>50</v>
      </c>
      <c r="F28" s="12"/>
      <c r="G28" s="13">
        <v>8</v>
      </c>
      <c r="H28" s="25">
        <f>E28*F28</f>
        <v>0</v>
      </c>
      <c r="I28" s="25">
        <f>H28*0.08</f>
        <v>0</v>
      </c>
      <c r="J28" s="112">
        <f>H28+I28</f>
        <v>0</v>
      </c>
      <c r="K28" s="111">
        <v>1</v>
      </c>
    </row>
    <row r="29" spans="1:11" s="1" customFormat="1" ht="12">
      <c r="A29" s="3"/>
      <c r="B29" s="77"/>
      <c r="C29" s="60"/>
      <c r="D29" s="46"/>
      <c r="E29" s="23"/>
      <c r="F29" s="19" t="s">
        <v>38</v>
      </c>
      <c r="G29" s="19"/>
      <c r="H29" s="61">
        <f>SUM(H27:H28)</f>
        <v>0</v>
      </c>
      <c r="I29" s="62">
        <f>SUM(I27:I28)</f>
        <v>0</v>
      </c>
      <c r="J29" s="62">
        <f>SUM(J27:J28)</f>
        <v>0</v>
      </c>
      <c r="K29" s="39"/>
    </row>
    <row r="30" spans="1:11" s="1" customFormat="1" ht="12">
      <c r="A30" s="3"/>
      <c r="B30" s="45"/>
      <c r="C30" s="45"/>
      <c r="D30" s="45"/>
      <c r="E30" s="76"/>
      <c r="F30" s="23"/>
      <c r="G30" s="10"/>
      <c r="H30" s="10"/>
      <c r="I30" s="37"/>
      <c r="J30" s="35"/>
      <c r="K30" s="39"/>
    </row>
    <row r="31" spans="1:11" s="1" customFormat="1" ht="12">
      <c r="A31" s="3"/>
      <c r="B31" s="44" t="s">
        <v>8</v>
      </c>
      <c r="C31" s="60"/>
      <c r="D31" s="60"/>
      <c r="E31" s="3"/>
      <c r="F31" s="23"/>
      <c r="G31" s="5"/>
      <c r="H31" s="35"/>
      <c r="I31" s="37"/>
      <c r="J31" s="35"/>
      <c r="K31" s="39"/>
    </row>
    <row r="32" spans="1:11" s="6" customFormat="1" ht="33.75">
      <c r="A32" s="7" t="s">
        <v>24</v>
      </c>
      <c r="B32" s="26" t="s">
        <v>25</v>
      </c>
      <c r="C32" s="67" t="s">
        <v>26</v>
      </c>
      <c r="D32" s="27" t="s">
        <v>27</v>
      </c>
      <c r="E32" s="24" t="s">
        <v>28</v>
      </c>
      <c r="F32" s="48" t="s">
        <v>21</v>
      </c>
      <c r="G32" s="8" t="s">
        <v>29</v>
      </c>
      <c r="H32" s="36" t="s">
        <v>30</v>
      </c>
      <c r="I32" s="38" t="s">
        <v>31</v>
      </c>
      <c r="J32" s="38" t="s">
        <v>32</v>
      </c>
      <c r="K32" s="49" t="s">
        <v>22</v>
      </c>
    </row>
    <row r="33" spans="1:11" s="1" customFormat="1" ht="12">
      <c r="A33" s="11" t="s">
        <v>33</v>
      </c>
      <c r="B33" s="88" t="s">
        <v>9</v>
      </c>
      <c r="C33" s="31"/>
      <c r="D33" s="28" t="s">
        <v>34</v>
      </c>
      <c r="E33" s="22">
        <v>2500</v>
      </c>
      <c r="F33" s="12"/>
      <c r="G33" s="13">
        <v>8</v>
      </c>
      <c r="H33" s="25">
        <f aca="true" t="shared" si="0" ref="H33:H40">E33*F33</f>
        <v>0</v>
      </c>
      <c r="I33" s="25">
        <f aca="true" t="shared" si="1" ref="I33:I41">H33*0.08</f>
        <v>0</v>
      </c>
      <c r="J33" s="112">
        <f aca="true" t="shared" si="2" ref="J33:J41">H33+I33</f>
        <v>0</v>
      </c>
      <c r="K33" s="111">
        <v>1</v>
      </c>
    </row>
    <row r="34" spans="1:11" s="1" customFormat="1" ht="12">
      <c r="A34" s="14" t="s">
        <v>35</v>
      </c>
      <c r="B34" s="86" t="s">
        <v>10</v>
      </c>
      <c r="C34" s="31"/>
      <c r="D34" s="29" t="s">
        <v>34</v>
      </c>
      <c r="E34" s="20">
        <v>400</v>
      </c>
      <c r="F34" s="12"/>
      <c r="G34" s="15">
        <v>8</v>
      </c>
      <c r="H34" s="25">
        <f t="shared" si="0"/>
        <v>0</v>
      </c>
      <c r="I34" s="25">
        <f t="shared" si="1"/>
        <v>0</v>
      </c>
      <c r="J34" s="112">
        <f t="shared" si="2"/>
        <v>0</v>
      </c>
      <c r="K34" s="111">
        <v>1</v>
      </c>
    </row>
    <row r="35" spans="1:11" s="1" customFormat="1" ht="12">
      <c r="A35" s="16" t="s">
        <v>36</v>
      </c>
      <c r="B35" s="87" t="s">
        <v>12</v>
      </c>
      <c r="C35" s="31"/>
      <c r="D35" s="30" t="s">
        <v>34</v>
      </c>
      <c r="E35" s="21">
        <v>12</v>
      </c>
      <c r="F35" s="12"/>
      <c r="G35" s="17">
        <v>8</v>
      </c>
      <c r="H35" s="25">
        <f t="shared" si="0"/>
        <v>0</v>
      </c>
      <c r="I35" s="25">
        <f t="shared" si="1"/>
        <v>0</v>
      </c>
      <c r="J35" s="112">
        <f t="shared" si="2"/>
        <v>0</v>
      </c>
      <c r="K35" s="111">
        <v>1</v>
      </c>
    </row>
    <row r="36" spans="1:11" s="1" customFormat="1" ht="22.5">
      <c r="A36" s="16" t="s">
        <v>37</v>
      </c>
      <c r="B36" s="87" t="s">
        <v>13</v>
      </c>
      <c r="C36" s="31"/>
      <c r="D36" s="30" t="s">
        <v>34</v>
      </c>
      <c r="E36" s="21">
        <v>5</v>
      </c>
      <c r="F36" s="12"/>
      <c r="G36" s="17">
        <v>8</v>
      </c>
      <c r="H36" s="25">
        <f t="shared" si="0"/>
        <v>0</v>
      </c>
      <c r="I36" s="25">
        <f t="shared" si="1"/>
        <v>0</v>
      </c>
      <c r="J36" s="112">
        <f t="shared" si="2"/>
        <v>0</v>
      </c>
      <c r="K36" s="111">
        <v>1</v>
      </c>
    </row>
    <row r="37" spans="1:11" s="1" customFormat="1" ht="22.5">
      <c r="A37" s="16" t="s">
        <v>39</v>
      </c>
      <c r="B37" s="87" t="s">
        <v>14</v>
      </c>
      <c r="C37" s="31"/>
      <c r="D37" s="30" t="s">
        <v>34</v>
      </c>
      <c r="E37" s="21">
        <v>2</v>
      </c>
      <c r="F37" s="12"/>
      <c r="G37" s="17">
        <v>8</v>
      </c>
      <c r="H37" s="25">
        <f t="shared" si="0"/>
        <v>0</v>
      </c>
      <c r="I37" s="25">
        <f t="shared" si="1"/>
        <v>0</v>
      </c>
      <c r="J37" s="112">
        <f t="shared" si="2"/>
        <v>0</v>
      </c>
      <c r="K37" s="111">
        <v>1</v>
      </c>
    </row>
    <row r="38" spans="1:11" s="1" customFormat="1" ht="22.5">
      <c r="A38" s="16" t="s">
        <v>40</v>
      </c>
      <c r="B38" s="87" t="s">
        <v>15</v>
      </c>
      <c r="C38" s="31"/>
      <c r="D38" s="30" t="s">
        <v>34</v>
      </c>
      <c r="E38" s="21">
        <v>12</v>
      </c>
      <c r="F38" s="78"/>
      <c r="G38" s="17">
        <v>8</v>
      </c>
      <c r="H38" s="25">
        <f t="shared" si="0"/>
        <v>0</v>
      </c>
      <c r="I38" s="25">
        <f t="shared" si="1"/>
        <v>0</v>
      </c>
      <c r="J38" s="112">
        <f t="shared" si="2"/>
        <v>0</v>
      </c>
      <c r="K38" s="111">
        <v>1</v>
      </c>
    </row>
    <row r="39" spans="1:11" s="1" customFormat="1" ht="12">
      <c r="A39" s="16" t="s">
        <v>41</v>
      </c>
      <c r="B39" s="87" t="s">
        <v>16</v>
      </c>
      <c r="C39" s="31"/>
      <c r="D39" s="30" t="s">
        <v>34</v>
      </c>
      <c r="E39" s="21">
        <v>15</v>
      </c>
      <c r="F39" s="78"/>
      <c r="G39" s="17">
        <v>8</v>
      </c>
      <c r="H39" s="25">
        <f t="shared" si="0"/>
        <v>0</v>
      </c>
      <c r="I39" s="25">
        <f t="shared" si="1"/>
        <v>0</v>
      </c>
      <c r="J39" s="112">
        <f t="shared" si="2"/>
        <v>0</v>
      </c>
      <c r="K39" s="111">
        <v>1</v>
      </c>
    </row>
    <row r="40" spans="1:11" s="1" customFormat="1" ht="22.5">
      <c r="A40" s="16" t="s">
        <v>42</v>
      </c>
      <c r="B40" s="79" t="s">
        <v>17</v>
      </c>
      <c r="C40" s="31"/>
      <c r="D40" s="68" t="s">
        <v>43</v>
      </c>
      <c r="E40" s="20">
        <v>10</v>
      </c>
      <c r="F40" s="78"/>
      <c r="G40" s="15">
        <v>8</v>
      </c>
      <c r="H40" s="25">
        <f t="shared" si="0"/>
        <v>0</v>
      </c>
      <c r="I40" s="25">
        <f t="shared" si="1"/>
        <v>0</v>
      </c>
      <c r="J40" s="112">
        <f t="shared" si="2"/>
        <v>0</v>
      </c>
      <c r="K40" s="111">
        <v>1</v>
      </c>
    </row>
    <row r="41" spans="1:11" s="1" customFormat="1" ht="16.5" customHeight="1">
      <c r="A41" s="40"/>
      <c r="B41" s="77"/>
      <c r="C41" s="77"/>
      <c r="D41" s="81"/>
      <c r="E41" s="82"/>
      <c r="F41" s="83" t="s">
        <v>23</v>
      </c>
      <c r="G41" s="84"/>
      <c r="H41" s="85">
        <f>SUM(H33:H40)</f>
        <v>0</v>
      </c>
      <c r="I41" s="85">
        <f t="shared" si="1"/>
        <v>0</v>
      </c>
      <c r="J41" s="85">
        <f t="shared" si="2"/>
        <v>0</v>
      </c>
      <c r="K41" s="39"/>
    </row>
    <row r="42" spans="1:11" s="1" customFormat="1" ht="16.5" customHeight="1">
      <c r="A42" s="40"/>
      <c r="B42" s="77"/>
      <c r="C42" s="77"/>
      <c r="D42" s="81"/>
      <c r="E42" s="82"/>
      <c r="F42" s="101"/>
      <c r="G42" s="102"/>
      <c r="H42" s="103"/>
      <c r="I42" s="103"/>
      <c r="J42" s="103"/>
      <c r="K42" s="39"/>
    </row>
    <row r="43" spans="1:11" s="1" customFormat="1" ht="16.5" customHeight="1">
      <c r="A43" s="40"/>
      <c r="B43" s="77"/>
      <c r="C43" s="77"/>
      <c r="D43" s="81"/>
      <c r="E43" s="82"/>
      <c r="F43" s="101"/>
      <c r="G43" s="102"/>
      <c r="H43" s="103"/>
      <c r="I43" s="103"/>
      <c r="J43" s="103"/>
      <c r="K43" s="39"/>
    </row>
    <row r="44" spans="1:11" s="1" customFormat="1" ht="16.5" customHeight="1">
      <c r="A44" s="3"/>
      <c r="B44" s="44" t="s">
        <v>56</v>
      </c>
      <c r="C44" s="60"/>
      <c r="D44" s="60"/>
      <c r="E44" s="3"/>
      <c r="F44" s="23"/>
      <c r="G44" s="5"/>
      <c r="H44" s="35"/>
      <c r="I44" s="37"/>
      <c r="J44" s="35"/>
      <c r="K44" s="39"/>
    </row>
    <row r="45" spans="1:11" s="1" customFormat="1" ht="38.25" customHeight="1">
      <c r="A45" s="7" t="s">
        <v>24</v>
      </c>
      <c r="B45" s="26" t="s">
        <v>25</v>
      </c>
      <c r="C45" s="67" t="s">
        <v>26</v>
      </c>
      <c r="D45" s="27" t="s">
        <v>27</v>
      </c>
      <c r="E45" s="24" t="s">
        <v>28</v>
      </c>
      <c r="F45" s="48" t="s">
        <v>21</v>
      </c>
      <c r="G45" s="8" t="s">
        <v>29</v>
      </c>
      <c r="H45" s="36" t="s">
        <v>30</v>
      </c>
      <c r="I45" s="38" t="s">
        <v>31</v>
      </c>
      <c r="J45" s="38" t="s">
        <v>32</v>
      </c>
      <c r="K45" s="49" t="s">
        <v>22</v>
      </c>
    </row>
    <row r="46" spans="1:11" s="1" customFormat="1" ht="27" customHeight="1">
      <c r="A46" s="11" t="s">
        <v>33</v>
      </c>
      <c r="B46" s="31" t="s">
        <v>53</v>
      </c>
      <c r="C46" s="31"/>
      <c r="D46" s="89" t="s">
        <v>34</v>
      </c>
      <c r="E46" s="22">
        <v>2</v>
      </c>
      <c r="F46" s="83"/>
      <c r="G46" s="110">
        <v>8</v>
      </c>
      <c r="H46" s="109">
        <f>E46*F46</f>
        <v>0</v>
      </c>
      <c r="I46" s="109">
        <f>H46*0.08</f>
        <v>0</v>
      </c>
      <c r="J46" s="109">
        <f>H46+I46</f>
        <v>0</v>
      </c>
      <c r="K46" s="111">
        <v>0</v>
      </c>
    </row>
    <row r="47" spans="1:11" s="1" customFormat="1" ht="16.5" customHeight="1">
      <c r="A47" s="40"/>
      <c r="B47" s="77"/>
      <c r="C47" s="77"/>
      <c r="D47" s="81"/>
      <c r="E47" s="82"/>
      <c r="F47" s="83" t="s">
        <v>23</v>
      </c>
      <c r="G47" s="102"/>
      <c r="H47" s="85">
        <f>SUM(H46)</f>
        <v>0</v>
      </c>
      <c r="I47" s="85">
        <f>SUM(I46)</f>
        <v>0</v>
      </c>
      <c r="J47" s="85">
        <f>SUM(J46)</f>
        <v>0</v>
      </c>
      <c r="K47" s="39"/>
    </row>
    <row r="48" spans="1:11" s="1" customFormat="1" ht="16.5" customHeight="1">
      <c r="A48" s="40"/>
      <c r="B48" s="77"/>
      <c r="C48" s="77"/>
      <c r="D48" s="81"/>
      <c r="E48" s="82"/>
      <c r="F48" s="101"/>
      <c r="G48" s="102"/>
      <c r="H48" s="103"/>
      <c r="I48" s="103"/>
      <c r="J48" s="103"/>
      <c r="K48" s="39"/>
    </row>
    <row r="49" spans="1:11" s="1" customFormat="1" ht="16.5" customHeight="1">
      <c r="A49" s="40"/>
      <c r="B49" s="104" t="s">
        <v>19</v>
      </c>
      <c r="C49" s="77"/>
      <c r="D49" s="81"/>
      <c r="E49" s="82"/>
      <c r="F49" s="101"/>
      <c r="G49" s="102"/>
      <c r="H49" s="103"/>
      <c r="I49" s="103"/>
      <c r="J49" s="103"/>
      <c r="K49" s="39"/>
    </row>
    <row r="50" spans="1:11" s="1" customFormat="1" ht="34.5" customHeight="1">
      <c r="A50" s="40"/>
      <c r="B50" s="104" t="s">
        <v>18</v>
      </c>
      <c r="C50" s="77"/>
      <c r="D50" s="81"/>
      <c r="E50" s="82"/>
      <c r="F50" s="5"/>
      <c r="G50" s="80"/>
      <c r="H50" s="37"/>
      <c r="I50" s="37"/>
      <c r="J50" s="37"/>
      <c r="K50" s="39"/>
    </row>
    <row r="51" ht="18">
      <c r="B51" s="90"/>
    </row>
    <row r="52" ht="12.75">
      <c r="B52" s="113" t="s">
        <v>55</v>
      </c>
    </row>
    <row r="53" spans="2:7" ht="43.5" customHeight="1">
      <c r="B53" s="114" t="s">
        <v>57</v>
      </c>
      <c r="C53" s="115"/>
      <c r="D53" s="115"/>
      <c r="E53" s="115"/>
      <c r="F53" s="115"/>
      <c r="G53" s="115"/>
    </row>
    <row r="54" ht="18">
      <c r="B54" s="92"/>
    </row>
    <row r="55" ht="18">
      <c r="B55" s="92"/>
    </row>
    <row r="56" ht="18">
      <c r="B56" s="92"/>
    </row>
    <row r="57" ht="18">
      <c r="B57" s="92"/>
    </row>
    <row r="58" ht="18">
      <c r="B58" s="92"/>
    </row>
  </sheetData>
  <mergeCells count="1">
    <mergeCell ref="B53:G53"/>
  </mergeCells>
  <printOptions/>
  <pageMargins left="0.7874015748031497" right="0.7874015748031497" top="0.3937007874015748" bottom="0.3937007874015748" header="0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wojtasg</cp:lastModifiedBy>
  <cp:lastPrinted>2012-04-23T10:38:13Z</cp:lastPrinted>
  <dcterms:created xsi:type="dcterms:W3CDTF">2011-12-29T08:05:45Z</dcterms:created>
  <dcterms:modified xsi:type="dcterms:W3CDTF">2012-06-05T08:27:59Z</dcterms:modified>
  <cp:category/>
  <cp:version/>
  <cp:contentType/>
  <cp:contentStatus/>
</cp:coreProperties>
</file>