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1880" windowHeight="6525" activeTab="0"/>
  </bookViews>
  <sheets>
    <sheet name="Endoskopia + Pr. ECPW wycena" sheetId="1" r:id="rId1"/>
  </sheets>
  <definedNames>
    <definedName name="Excel_BuiltIn__FilterDatabase_1">#REF!</definedName>
    <definedName name="Excel_BuiltIn__FilterDatabase_2" localSheetId="0">'Endoskopia + Pr. ECPW wycena'!$A$7:$F$14</definedName>
    <definedName name="Excel_BuiltIn__FilterDatabase_2">#REF!</definedName>
    <definedName name="_xlnm.Print_Area" localSheetId="0">'Endoskopia + Pr. ECPW wycena'!$A$1:$K$41</definedName>
  </definedNames>
  <calcPr fullCalcOnLoad="1"/>
</workbook>
</file>

<file path=xl/sharedStrings.xml><?xml version="1.0" encoding="utf-8"?>
<sst xmlns="http://schemas.openxmlformats.org/spreadsheetml/2006/main" count="56" uniqueCount="41">
  <si>
    <t>L.p.</t>
  </si>
  <si>
    <t>szt</t>
  </si>
  <si>
    <t>j.m.</t>
  </si>
  <si>
    <t>Ilość</t>
  </si>
  <si>
    <t>Nr katalogowy  /Nazwa jak na fakturze</t>
  </si>
  <si>
    <t>RAZEM</t>
  </si>
  <si>
    <t>Cena netto</t>
  </si>
  <si>
    <t>Cena brutto</t>
  </si>
  <si>
    <t>Wartość VAT</t>
  </si>
  <si>
    <t>Wartość brutto</t>
  </si>
  <si>
    <t>Nazwa i opis</t>
  </si>
  <si>
    <t>VAT %</t>
  </si>
  <si>
    <t>Wartość netto</t>
  </si>
  <si>
    <t>Podsumowanie</t>
  </si>
  <si>
    <t>Dodatkowe informacje:</t>
  </si>
  <si>
    <t>W przypadku oferowania asortymentu o innych nr katalogowych niż podane, oferowany towar nie może być gorszych parametrów.</t>
  </si>
  <si>
    <t xml:space="preserve">W celu potwierdzenia spełnienia wymagań Oferent jest zobowiązany dostarczyć próbki towaru (1szt lub 2szt z danej pozycji) na żądanie zamawiającego w terminie do 3 dni roboczych </t>
  </si>
  <si>
    <t xml:space="preserve">od momentu zawiadomienia pisemnego (fax) o takiej potrzebie. </t>
  </si>
  <si>
    <r>
      <t xml:space="preserve">Kaniulotom </t>
    </r>
    <r>
      <rPr>
        <sz val="12"/>
        <rFont val="Arial CE"/>
        <family val="0"/>
      </rPr>
      <t>- Osobne kanały na prowadnice drut tnący oraz iniekcji kontrasu, stabilna orientacja noża tnącego, widoczność końcówki podczas fluoroskopii, uchwyt utrzymujący zagięcie, długość końcówki dystalnej 3m, długość cięciwy 20mm, średnica końcówki dystalnej 4,5 Fr, min. średnica kanału roboczego 2,8mm, długość robocza 1700 mm, przyjmujący prowadnice 0,038 mm.</t>
    </r>
  </si>
  <si>
    <r>
      <t xml:space="preserve">Zestaw do drenażu przezskórnego dróg żółciowych w składzie: </t>
    </r>
    <r>
      <rPr>
        <sz val="12"/>
        <rFont val="Arial CE"/>
        <family val="0"/>
      </rPr>
      <t>1.  Cewniki drenażowe o średniczch 5,0 do 7,0 .Fr do dróg żółciowych z mechanizmem blokującym , stożkowym zakończeniem, cewnik widoczny w skopii RTG (hydrofilowe pokrycie końcówki). 2. Troakar ze stali nierdzewnej. 3. Kompatybilna z zestawem kaniula elastyczna do wprowadzania cewnika widoczna w skopii RTG, z możliwością podawania kontrasru podczas zabiegu</t>
    </r>
  </si>
  <si>
    <t>Próbki</t>
  </si>
  <si>
    <r>
      <t xml:space="preserve">Pętla elektrochirurgiczna kolonoskopowa </t>
    </r>
    <r>
      <rPr>
        <sz val="12"/>
        <rFont val="Arial CE"/>
        <family val="0"/>
      </rPr>
      <t>z plecionego drutu, kształt Mały Owal o średnicy 25mm, wielorazowego użytku bez osłonki, obrotowa, średnica drutu 0,47mm, długość narzędzia 230cm, minimalna srednica kanału roboczego 2,8mm</t>
    </r>
  </si>
  <si>
    <r>
      <t xml:space="preserve">Pętla elektrochirurgiczna kolonoskopowa </t>
    </r>
    <r>
      <rPr>
        <sz val="12"/>
        <rFont val="Arial CE"/>
        <family val="0"/>
      </rPr>
      <t>z plecionego drutu, kształt Mały Owal o średnicy 15mm, wielorazowego użytku bez osłonki, obrotowa, średnica drutu 0,43mm, długość narzędzia 230cm, minimalna srednica kanału roboczego 2,8mm</t>
    </r>
  </si>
  <si>
    <r>
      <t xml:space="preserve">Pętle elektrochirurgiczne jednorazowego użytku, </t>
    </r>
    <r>
      <rPr>
        <sz val="12"/>
        <rFont val="Arial CE"/>
        <family val="0"/>
      </rPr>
      <t>kształ owalny; średnica pętli 20mm; wykonane z plecionego spiralnego drutu o grubości 0,48mm zapobiegającego ześlizgiwaniu się tkanki; rękojeść skalowana co 10mm, długość narzędzia 2300mm, maksymalna średnica części wprowadzanej do endoskopu 2,6mm; minimalna średnica kanału roboczego 2,8mm;</t>
    </r>
  </si>
  <si>
    <r>
      <t>Osłonka teflonowa wielorazowego użytku do pętli elektrochirurgicznych kolonoskopowych</t>
    </r>
    <r>
      <rPr>
        <sz val="12"/>
        <rFont val="Arial CE"/>
        <family val="0"/>
      </rPr>
      <t>, kompatybilne z pętlami: SD-9U, SD-10U, SD-11U, SD-12U, SD-13U, SD-16U, SD-17U oraz uchwytem typ MH-264, który Zamawiający posiada.</t>
    </r>
  </si>
  <si>
    <r>
      <t xml:space="preserve">Pętla elektrochirurgiczna kolonoskopowa </t>
    </r>
    <r>
      <rPr>
        <sz val="12"/>
        <rFont val="Arial CE"/>
        <family val="0"/>
      </rPr>
      <t xml:space="preserve">z plecionego drutu, kształt standardowy Duży Owal z ząbkami o średnicy 25mm, wielorazowego użytku bez osłonki, obrotowa, </t>
    </r>
    <r>
      <rPr>
        <sz val="12"/>
        <rFont val="Arial CE"/>
        <family val="0"/>
      </rPr>
      <t>, długość narzędzia 230cm, minimalna srednica kanału roboczego 2,8mm</t>
    </r>
  </si>
  <si>
    <r>
      <t xml:space="preserve">Pętla elektrochirurgiczna kolonoskopowa </t>
    </r>
    <r>
      <rPr>
        <sz val="12"/>
        <rFont val="Arial CE"/>
        <family val="0"/>
      </rPr>
      <t>z plecionego drutu, kształt standardowy Duży Owal z ząbkami o średnicy 15mm, wielorazowego użytku bez osłonki, obrotowa, , długość narzędzia 230cm, minimalna srednica kanału roboczego 2,8mm</t>
    </r>
  </si>
  <si>
    <r>
      <t>Hydrofilna prowadnica nitinolowa</t>
    </r>
    <r>
      <rPr>
        <sz val="12"/>
        <color indexed="8"/>
        <rFont val="Arial CE"/>
        <family val="0"/>
      </rPr>
      <t xml:space="preserve"> pokryta teflonem, „miekka”
zaostrzona koncówka platynowa 50 mm, 2-kolorowe
znaczniki, dł. 450 cm, ø.025 cala, autoklawowalna, sterylnie
pakowana</t>
    </r>
  </si>
  <si>
    <r>
      <t>Hydrofilna prowadnica nitinolowa</t>
    </r>
    <r>
      <rPr>
        <sz val="12"/>
        <color indexed="8"/>
        <rFont val="Arial CE"/>
        <family val="0"/>
      </rPr>
      <t xml:space="preserve"> pokryta teflonem, „miekka”
zaostrzona koncówka platynowa 50 mm, 2-kolorowe
znaczniki, dł. 400 cm, ø.035 cala, autoklawowalna, sterylnie
pakowana</t>
    </r>
  </si>
  <si>
    <r>
      <t>Hydrofilna prowadnica nitinolowa</t>
    </r>
    <r>
      <rPr>
        <sz val="12"/>
        <color indexed="8"/>
        <rFont val="Arial CE"/>
        <family val="0"/>
      </rPr>
      <t xml:space="preserve"> pokryta teflonem,
„standardowa” zaostrzona koncówka platynowa 50 mm, 2-
kolorowe znaczniki, dł. 400 cm, ø.035 cala, autoklawowalna,
sterylnie pakowana</t>
    </r>
  </si>
  <si>
    <r>
      <t xml:space="preserve">Wielorazowy zestaw do wprowadzania stentu. </t>
    </r>
    <r>
      <rPr>
        <sz val="12"/>
        <color indexed="8"/>
        <rFont val="Arial CE"/>
        <family val="0"/>
      </rPr>
      <t>Umożliwiający szybkie i wygodne wprowadzanie stentu, cewnik prowadzący wyposażony w platynowy znacznik umieszczony na końcówce w celu lepszej widoczności przy fluoroskopii, rozmiar 7 Fr, średnica kanału roboczego 2,8mm, długość robocza 1600mm, średnica stentu 7 Fr</t>
    </r>
  </si>
  <si>
    <r>
      <t xml:space="preserve">Wielorazowy zestaw do wprowadzania stentu. </t>
    </r>
    <r>
      <rPr>
        <sz val="12"/>
        <color indexed="8"/>
        <rFont val="Arial CE"/>
        <family val="0"/>
      </rPr>
      <t>Umożliwiający szybkie i wygodne wprowadzanie stentu, cewnik prowadzący wyposażony w platynowy znacznik umieszczony na końcówce w celu lepszej widoczności przy fluoroskopii, rozmiar 8,5 Fr, średnica kanału roboczego 2,8mm, długość robocza 1600mm, średnica stentu 8,5 Fr</t>
    </r>
  </si>
  <si>
    <t>Załącznik nr 5 - wycena</t>
  </si>
  <si>
    <t>Sprawa nr P/13/03/2012/END 3</t>
  </si>
  <si>
    <t xml:space="preserve">Wycena i opis wymagań minimalnych z ilością przewidywanego zużycia w okresie jednego roku Pr. Endoskopii </t>
  </si>
  <si>
    <r>
      <t xml:space="preserve">Zestaw do drenażu przezskórnego dróg żółciowych w składzie: </t>
    </r>
    <r>
      <rPr>
        <sz val="12"/>
        <rFont val="Arial CE"/>
        <family val="0"/>
      </rPr>
      <t>1.  Igła  PTC, rozm. 9G, cewnik 5Fr, długość 30cm  2. Prowadnica stalowa pokryta teflonem, 0,035 inch, długość 100cm   3. Wymienna prowadnica PTC o rozm,035 inch, długość 82,45 cm.  4. Cewnik drenażowy o rozm. 7Fr, długość 50cm, 6 portów</t>
    </r>
  </si>
  <si>
    <t>PAKIET 1 - Pętle elektrochirurgiczne</t>
  </si>
  <si>
    <t>PAKIET 2 - Kaniulotom</t>
  </si>
  <si>
    <t>PAKIET 3 - Zestaw do drenażu</t>
  </si>
  <si>
    <t>Pakiet 4 - Prowadnice nitinolowe</t>
  </si>
  <si>
    <t>Pakiet 5 - Zestaw do wprowadzania stentów</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</si>
</sst>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0.00\ &quot;zł&quot;"/>
  </numFmts>
  <fonts count="9">
    <font>
      <sz val="10"/>
      <name val="Arial CE"/>
      <family val="2"/>
    </font>
    <font>
      <sz val="10"/>
      <name val="Arial"/>
      <family val="0"/>
    </font>
    <font>
      <sz val="12"/>
      <name val="Arial CE"/>
      <family val="2"/>
    </font>
    <font>
      <b/>
      <sz val="12"/>
      <name val="Arial CE"/>
      <family val="0"/>
    </font>
    <font>
      <u val="single"/>
      <sz val="12"/>
      <name val="Arial CE"/>
      <family val="2"/>
    </font>
    <font>
      <sz val="12"/>
      <color indexed="8"/>
      <name val="Arial CE"/>
      <family val="2"/>
    </font>
    <font>
      <b/>
      <sz val="12"/>
      <color indexed="8"/>
      <name val="Arial CE"/>
      <family val="2"/>
    </font>
    <font>
      <sz val="10"/>
      <color indexed="8"/>
      <name val="Arial CE"/>
      <family val="2"/>
    </font>
    <font>
      <b/>
      <sz val="12"/>
      <color indexed="10"/>
      <name val="Arial CE"/>
      <family val="0"/>
    </font>
  </fonts>
  <fills count="2">
    <fill>
      <patternFill/>
    </fill>
    <fill>
      <patternFill patternType="gray125"/>
    </fill>
  </fills>
  <borders count="7">
    <border>
      <left/>
      <right/>
      <top/>
      <bottom/>
      <diagonal/>
    </border>
    <border>
      <left style="thin"/>
      <right style="thin"/>
      <top style="thin"/>
      <bottom style="thin"/>
    </border>
    <border>
      <left style="thin"/>
      <right>
        <color indexed="63"/>
      </right>
      <top style="thin"/>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9" fontId="1" fillId="0" borderId="0" applyFill="0" applyBorder="0" applyAlignment="0" applyProtection="0"/>
    <xf numFmtId="44" fontId="1" fillId="0" borderId="0" applyFill="0" applyBorder="0" applyAlignment="0" applyProtection="0"/>
    <xf numFmtId="42" fontId="1" fillId="0" borderId="0" applyFill="0" applyBorder="0" applyAlignment="0" applyProtection="0"/>
  </cellStyleXfs>
  <cellXfs count="73">
    <xf numFmtId="0" fontId="0" fillId="0" borderId="0" xfId="0" applyAlignment="1">
      <alignment/>
    </xf>
    <xf numFmtId="0" fontId="2" fillId="0" borderId="0" xfId="0" applyFont="1" applyFill="1" applyAlignment="1">
      <alignment horizontal="left"/>
    </xf>
    <xf numFmtId="0" fontId="2" fillId="0" borderId="0" xfId="0" applyFont="1" applyFill="1" applyAlignment="1">
      <alignment/>
    </xf>
    <xf numFmtId="0" fontId="2" fillId="0" borderId="0" xfId="0" applyFont="1" applyFill="1" applyAlignment="1">
      <alignment horizontal="right"/>
    </xf>
    <xf numFmtId="0" fontId="2" fillId="0" borderId="0" xfId="0" applyFont="1" applyFill="1" applyAlignment="1">
      <alignment horizontal="center"/>
    </xf>
    <xf numFmtId="0" fontId="3" fillId="0" borderId="0" xfId="0" applyFont="1" applyFill="1" applyAlignment="1">
      <alignment horizontal="left"/>
    </xf>
    <xf numFmtId="0" fontId="3" fillId="0" borderId="0" xfId="0" applyFont="1" applyFill="1" applyAlignment="1">
      <alignment horizontal="right"/>
    </xf>
    <xf numFmtId="165" fontId="3" fillId="0" borderId="0" xfId="0" applyNumberFormat="1" applyFont="1" applyFill="1" applyAlignment="1">
      <alignment/>
    </xf>
    <xf numFmtId="165" fontId="2" fillId="0" borderId="0" xfId="0" applyNumberFormat="1" applyFont="1" applyFill="1" applyAlignment="1">
      <alignment/>
    </xf>
    <xf numFmtId="0" fontId="4" fillId="0" borderId="0" xfId="0" applyFont="1" applyFill="1" applyAlignment="1">
      <alignment horizontal="left"/>
    </xf>
    <xf numFmtId="0" fontId="5" fillId="0" borderId="0" xfId="0" applyFont="1" applyFill="1" applyAlignment="1">
      <alignment horizontal="left"/>
    </xf>
    <xf numFmtId="0" fontId="5" fillId="0" borderId="0" xfId="0" applyFont="1" applyFill="1" applyAlignment="1">
      <alignment/>
    </xf>
    <xf numFmtId="0" fontId="5" fillId="0" borderId="0" xfId="0" applyFont="1" applyFill="1" applyAlignment="1">
      <alignment horizontal="center"/>
    </xf>
    <xf numFmtId="0" fontId="6" fillId="0" borderId="0" xfId="0" applyFont="1" applyFill="1" applyBorder="1" applyAlignment="1">
      <alignment horizontal="center"/>
    </xf>
    <xf numFmtId="0" fontId="5" fillId="0" borderId="1" xfId="0" applyFont="1" applyFill="1" applyBorder="1" applyAlignment="1">
      <alignment horizontal="left"/>
    </xf>
    <xf numFmtId="0" fontId="5" fillId="0" borderId="0" xfId="0" applyFont="1" applyFill="1" applyBorder="1" applyAlignment="1">
      <alignment horizontal="left"/>
    </xf>
    <xf numFmtId="0" fontId="6" fillId="0" borderId="1"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6" fillId="0" borderId="0" xfId="0" applyFont="1" applyFill="1" applyBorder="1" applyAlignment="1">
      <alignment horizontal="center" wrapText="1"/>
    </xf>
    <xf numFmtId="0" fontId="6" fillId="0" borderId="1" xfId="0" applyFont="1" applyFill="1" applyBorder="1" applyAlignment="1">
      <alignment horizontal="center"/>
    </xf>
    <xf numFmtId="0" fontId="6" fillId="0" borderId="1" xfId="0" applyFont="1" applyFill="1" applyBorder="1" applyAlignment="1">
      <alignment wrapText="1"/>
    </xf>
    <xf numFmtId="0" fontId="6" fillId="0" borderId="0" xfId="0" applyFont="1" applyFill="1" applyBorder="1" applyAlignment="1">
      <alignment wrapText="1"/>
    </xf>
    <xf numFmtId="0" fontId="6" fillId="0" borderId="0" xfId="0" applyFont="1" applyFill="1" applyBorder="1" applyAlignment="1">
      <alignment horizontal="justify"/>
    </xf>
    <xf numFmtId="0" fontId="6" fillId="0" borderId="0" xfId="0" applyFont="1" applyFill="1" applyBorder="1" applyAlignment="1">
      <alignment horizontal="left"/>
    </xf>
    <xf numFmtId="0" fontId="6" fillId="0" borderId="0" xfId="0" applyFont="1" applyFill="1" applyBorder="1" applyAlignment="1">
      <alignment/>
    </xf>
    <xf numFmtId="0" fontId="2" fillId="0" borderId="1" xfId="0" applyFont="1" applyFill="1" applyBorder="1" applyAlignment="1">
      <alignment horizontal="left"/>
    </xf>
    <xf numFmtId="0" fontId="3" fillId="0" borderId="1" xfId="0" applyFont="1" applyFill="1" applyBorder="1" applyAlignment="1">
      <alignment/>
    </xf>
    <xf numFmtId="0" fontId="2" fillId="0" borderId="1" xfId="0" applyFont="1" applyFill="1" applyBorder="1" applyAlignment="1">
      <alignment/>
    </xf>
    <xf numFmtId="0" fontId="2" fillId="0" borderId="1" xfId="0" applyFont="1" applyFill="1" applyBorder="1" applyAlignment="1">
      <alignment horizontal="center"/>
    </xf>
    <xf numFmtId="0" fontId="3" fillId="0" borderId="1" xfId="0" applyFont="1" applyFill="1" applyBorder="1" applyAlignment="1">
      <alignment wrapText="1"/>
    </xf>
    <xf numFmtId="0" fontId="2" fillId="0" borderId="0" xfId="0" applyFont="1" applyFill="1" applyBorder="1" applyAlignment="1">
      <alignment horizontal="left"/>
    </xf>
    <xf numFmtId="0" fontId="3" fillId="0" borderId="1"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wrapText="1"/>
    </xf>
    <xf numFmtId="4" fontId="3" fillId="0" borderId="0" xfId="0" applyNumberFormat="1" applyFont="1" applyFill="1" applyAlignment="1">
      <alignment horizontal="right"/>
    </xf>
    <xf numFmtId="9" fontId="5" fillId="0" borderId="0" xfId="0" applyNumberFormat="1" applyFont="1" applyFill="1" applyAlignment="1">
      <alignment/>
    </xf>
    <xf numFmtId="9" fontId="5" fillId="0" borderId="1" xfId="0" applyNumberFormat="1" applyFont="1" applyFill="1" applyBorder="1" applyAlignment="1">
      <alignment/>
    </xf>
    <xf numFmtId="9" fontId="5" fillId="0" borderId="0" xfId="0" applyNumberFormat="1" applyFont="1" applyFill="1" applyBorder="1" applyAlignment="1">
      <alignment/>
    </xf>
    <xf numFmtId="9" fontId="2" fillId="0" borderId="1" xfId="0" applyNumberFormat="1" applyFont="1" applyFill="1" applyBorder="1" applyAlignment="1">
      <alignment/>
    </xf>
    <xf numFmtId="9" fontId="2" fillId="0" borderId="0" xfId="0" applyNumberFormat="1" applyFont="1" applyFill="1" applyAlignment="1">
      <alignment/>
    </xf>
    <xf numFmtId="4" fontId="2" fillId="0" borderId="0" xfId="0" applyNumberFormat="1" applyFont="1" applyFill="1" applyAlignment="1">
      <alignment/>
    </xf>
    <xf numFmtId="4" fontId="2" fillId="0" borderId="1" xfId="0" applyNumberFormat="1" applyFont="1" applyFill="1" applyBorder="1" applyAlignment="1">
      <alignment/>
    </xf>
    <xf numFmtId="4" fontId="2" fillId="0" borderId="0" xfId="0" applyNumberFormat="1" applyFont="1" applyFill="1" applyBorder="1" applyAlignment="1">
      <alignment/>
    </xf>
    <xf numFmtId="0" fontId="8" fillId="0" borderId="0" xfId="0" applyFont="1" applyFill="1" applyAlignment="1">
      <alignment/>
    </xf>
    <xf numFmtId="0" fontId="8" fillId="0" borderId="0" xfId="0" applyFont="1" applyFill="1" applyAlignment="1">
      <alignment horizontal="center"/>
    </xf>
    <xf numFmtId="9" fontId="8" fillId="0" borderId="0" xfId="0" applyNumberFormat="1" applyFont="1" applyFill="1" applyAlignment="1">
      <alignment/>
    </xf>
    <xf numFmtId="4" fontId="8" fillId="0" borderId="0" xfId="0" applyNumberFormat="1" applyFont="1" applyFill="1" applyAlignment="1">
      <alignment/>
    </xf>
    <xf numFmtId="4" fontId="8" fillId="0" borderId="1" xfId="0" applyNumberFormat="1" applyFont="1" applyFill="1" applyBorder="1" applyAlignment="1">
      <alignment/>
    </xf>
    <xf numFmtId="0" fontId="3" fillId="0" borderId="0" xfId="0" applyFont="1" applyFill="1" applyAlignment="1">
      <alignment/>
    </xf>
    <xf numFmtId="0" fontId="3" fillId="0" borderId="1" xfId="0" applyFont="1" applyFill="1" applyBorder="1" applyAlignment="1">
      <alignment wrapText="1"/>
    </xf>
    <xf numFmtId="4" fontId="3" fillId="0" borderId="1" xfId="0" applyNumberFormat="1" applyFont="1" applyFill="1" applyBorder="1" applyAlignment="1">
      <alignment/>
    </xf>
    <xf numFmtId="0" fontId="3" fillId="0" borderId="0" xfId="0" applyFont="1" applyFill="1" applyBorder="1" applyAlignment="1">
      <alignment/>
    </xf>
    <xf numFmtId="9" fontId="2" fillId="0" borderId="0" xfId="0" applyNumberFormat="1" applyFont="1" applyFill="1" applyBorder="1" applyAlignment="1">
      <alignment/>
    </xf>
    <xf numFmtId="4" fontId="3" fillId="0" borderId="0" xfId="0" applyNumberFormat="1" applyFont="1" applyFill="1" applyBorder="1" applyAlignment="1">
      <alignment/>
    </xf>
    <xf numFmtId="4" fontId="3" fillId="0" borderId="0" xfId="0" applyNumberFormat="1" applyFont="1" applyFill="1" applyAlignment="1">
      <alignment/>
    </xf>
    <xf numFmtId="0" fontId="6" fillId="0" borderId="1" xfId="0" applyFont="1" applyFill="1" applyBorder="1" applyAlignment="1">
      <alignment wrapText="1"/>
    </xf>
    <xf numFmtId="0" fontId="5" fillId="0" borderId="1" xfId="0" applyFont="1" applyFill="1" applyBorder="1" applyAlignment="1">
      <alignment horizontal="center"/>
    </xf>
    <xf numFmtId="4" fontId="6" fillId="0" borderId="0" xfId="0" applyNumberFormat="1" applyFont="1" applyFill="1" applyAlignment="1">
      <alignment/>
    </xf>
    <xf numFmtId="4" fontId="5" fillId="0" borderId="0" xfId="0" applyNumberFormat="1" applyFont="1" applyFill="1" applyAlignment="1">
      <alignment/>
    </xf>
    <xf numFmtId="4" fontId="5" fillId="0" borderId="0" xfId="0" applyNumberFormat="1" applyFont="1" applyFill="1" applyBorder="1" applyAlignment="1">
      <alignment/>
    </xf>
    <xf numFmtId="4" fontId="5" fillId="0" borderId="1" xfId="0" applyNumberFormat="1" applyFont="1" applyFill="1" applyBorder="1" applyAlignment="1">
      <alignment wrapText="1"/>
    </xf>
    <xf numFmtId="4" fontId="5" fillId="0" borderId="1" xfId="0" applyNumberFormat="1" applyFont="1" applyFill="1" applyBorder="1" applyAlignment="1">
      <alignment/>
    </xf>
    <xf numFmtId="4" fontId="2" fillId="0" borderId="2" xfId="0" applyNumberFormat="1" applyFont="1" applyFill="1" applyBorder="1" applyAlignment="1">
      <alignment/>
    </xf>
    <xf numFmtId="0" fontId="8" fillId="0" borderId="0" xfId="0" applyFont="1" applyFill="1" applyBorder="1" applyAlignment="1">
      <alignment horizontal="center"/>
    </xf>
    <xf numFmtId="0" fontId="5" fillId="0" borderId="3" xfId="0" applyFont="1" applyFill="1" applyBorder="1" applyAlignment="1">
      <alignment horizontal="center"/>
    </xf>
    <xf numFmtId="4" fontId="5" fillId="0" borderId="1" xfId="0" applyNumberFormat="1" applyFont="1" applyFill="1" applyBorder="1" applyAlignment="1">
      <alignment horizontal="center" wrapText="1"/>
    </xf>
    <xf numFmtId="9" fontId="5" fillId="0" borderId="1" xfId="0" applyNumberFormat="1" applyFont="1" applyFill="1" applyBorder="1" applyAlignment="1">
      <alignment horizontal="center" wrapText="1"/>
    </xf>
    <xf numFmtId="0" fontId="5" fillId="0" borderId="4" xfId="0" applyFont="1" applyFill="1" applyBorder="1" applyAlignment="1">
      <alignment horizontal="left"/>
    </xf>
    <xf numFmtId="0" fontId="5" fillId="0" borderId="4" xfId="0" applyFont="1" applyFill="1" applyBorder="1" applyAlignment="1">
      <alignment horizontal="center"/>
    </xf>
    <xf numFmtId="0" fontId="5" fillId="0" borderId="5" xfId="0" applyFont="1" applyFill="1" applyBorder="1" applyAlignment="1">
      <alignment horizontal="center" wrapText="1"/>
    </xf>
    <xf numFmtId="0" fontId="7" fillId="0" borderId="6" xfId="0" applyFont="1" applyBorder="1" applyAlignment="1">
      <alignment horizontal="center" wrapText="1"/>
    </xf>
    <xf numFmtId="4" fontId="2" fillId="0" borderId="1" xfId="0" applyNumberFormat="1" applyFont="1" applyFill="1" applyBorder="1" applyAlignment="1">
      <alignment horizont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2"/>
  <sheetViews>
    <sheetView tabSelected="1" zoomScale="75" zoomScaleNormal="75" zoomScaleSheetLayoutView="75" workbookViewId="0" topLeftCell="A1">
      <selection activeCell="B27" sqref="B27"/>
    </sheetView>
  </sheetViews>
  <sheetFormatPr defaultColWidth="9.00390625" defaultRowHeight="12.75"/>
  <cols>
    <col min="1" max="1" width="6.875" style="1" customWidth="1"/>
    <col min="2" max="2" width="74.75390625" style="2" customWidth="1"/>
    <col min="3" max="3" width="20.25390625" style="2" customWidth="1"/>
    <col min="4" max="4" width="5.875" style="2" customWidth="1"/>
    <col min="5" max="5" width="6.75390625" style="4" customWidth="1"/>
    <col min="6" max="6" width="13.25390625" style="41" customWidth="1"/>
    <col min="7" max="7" width="9.125" style="40" customWidth="1"/>
    <col min="8" max="8" width="13.375" style="41" customWidth="1"/>
    <col min="9" max="9" width="13.25390625" style="41" customWidth="1"/>
    <col min="10" max="10" width="11.625" style="41" customWidth="1"/>
    <col min="11" max="11" width="20.75390625" style="41" customWidth="1"/>
    <col min="12" max="16384" width="9.125" style="2" customWidth="1"/>
  </cols>
  <sheetData>
    <row r="1" spans="1:7" ht="15.75">
      <c r="A1" s="13"/>
      <c r="B1" s="64" t="s">
        <v>33</v>
      </c>
      <c r="C1" s="13"/>
      <c r="D1" s="13"/>
      <c r="E1" s="13"/>
      <c r="F1" s="58"/>
      <c r="G1" s="36"/>
    </row>
    <row r="2" spans="1:7" ht="15.75">
      <c r="A2" s="13"/>
      <c r="B2" s="13"/>
      <c r="C2" s="13"/>
      <c r="D2" s="13"/>
      <c r="E2" s="13"/>
      <c r="F2" s="58"/>
      <c r="G2" s="36"/>
    </row>
    <row r="3" spans="1:7" ht="15.75">
      <c r="A3" s="13"/>
      <c r="B3" s="13" t="s">
        <v>32</v>
      </c>
      <c r="C3" s="13"/>
      <c r="D3" s="13"/>
      <c r="E3" s="13"/>
      <c r="F3" s="58"/>
      <c r="G3" s="36"/>
    </row>
    <row r="4" spans="1:7" ht="15.75">
      <c r="A4" s="13"/>
      <c r="B4" s="24" t="s">
        <v>34</v>
      </c>
      <c r="C4" s="13"/>
      <c r="D4" s="13"/>
      <c r="E4" s="13"/>
      <c r="F4" s="58"/>
      <c r="G4" s="36"/>
    </row>
    <row r="5" spans="1:11" ht="15" customHeight="1">
      <c r="A5" s="68" t="s">
        <v>0</v>
      </c>
      <c r="B5" s="69" t="s">
        <v>10</v>
      </c>
      <c r="C5" s="70" t="s">
        <v>4</v>
      </c>
      <c r="D5" s="69" t="s">
        <v>2</v>
      </c>
      <c r="E5" s="65" t="s">
        <v>3</v>
      </c>
      <c r="F5" s="66" t="s">
        <v>6</v>
      </c>
      <c r="G5" s="67" t="s">
        <v>11</v>
      </c>
      <c r="H5" s="72" t="s">
        <v>7</v>
      </c>
      <c r="I5" s="72" t="s">
        <v>12</v>
      </c>
      <c r="J5" s="72" t="s">
        <v>8</v>
      </c>
      <c r="K5" s="72" t="s">
        <v>9</v>
      </c>
    </row>
    <row r="6" spans="1:11" ht="27" customHeight="1">
      <c r="A6" s="68"/>
      <c r="B6" s="69"/>
      <c r="C6" s="71"/>
      <c r="D6" s="69"/>
      <c r="E6" s="65"/>
      <c r="F6" s="66"/>
      <c r="G6" s="67"/>
      <c r="H6" s="72"/>
      <c r="I6" s="72"/>
      <c r="J6" s="72"/>
      <c r="K6" s="72"/>
    </row>
    <row r="7" spans="1:7" ht="15.75">
      <c r="A7" s="15"/>
      <c r="B7" s="13" t="s">
        <v>36</v>
      </c>
      <c r="C7" s="17"/>
      <c r="D7" s="17"/>
      <c r="E7" s="18"/>
      <c r="F7" s="59"/>
      <c r="G7" s="36"/>
    </row>
    <row r="8" spans="1:11" ht="75" customHeight="1">
      <c r="A8" s="26">
        <v>1</v>
      </c>
      <c r="B8" s="30" t="s">
        <v>21</v>
      </c>
      <c r="C8" s="28"/>
      <c r="D8" s="28" t="s">
        <v>1</v>
      </c>
      <c r="E8" s="29">
        <v>2</v>
      </c>
      <c r="F8" s="42"/>
      <c r="G8" s="37">
        <v>0.08</v>
      </c>
      <c r="H8" s="42">
        <f aca="true" t="shared" si="0" ref="H8:H13">F8*G8+F8</f>
        <v>0</v>
      </c>
      <c r="I8" s="42">
        <f aca="true" t="shared" si="1" ref="I8:I13">F8*E8</f>
        <v>0</v>
      </c>
      <c r="J8" s="42">
        <f aca="true" t="shared" si="2" ref="J8:J13">F8*G8*E8</f>
        <v>0</v>
      </c>
      <c r="K8" s="42">
        <f aca="true" t="shared" si="3" ref="K8:K13">E8*H8</f>
        <v>0</v>
      </c>
    </row>
    <row r="9" spans="1:11" ht="69.75" customHeight="1">
      <c r="A9" s="26">
        <v>2</v>
      </c>
      <c r="B9" s="30" t="s">
        <v>22</v>
      </c>
      <c r="C9" s="28"/>
      <c r="D9" s="28" t="s">
        <v>1</v>
      </c>
      <c r="E9" s="29">
        <v>2</v>
      </c>
      <c r="F9" s="42"/>
      <c r="G9" s="37">
        <v>0.08</v>
      </c>
      <c r="H9" s="42">
        <f t="shared" si="0"/>
        <v>0</v>
      </c>
      <c r="I9" s="42">
        <f t="shared" si="1"/>
        <v>0</v>
      </c>
      <c r="J9" s="42">
        <f t="shared" si="2"/>
        <v>0</v>
      </c>
      <c r="K9" s="42">
        <f t="shared" si="3"/>
        <v>0</v>
      </c>
    </row>
    <row r="10" spans="1:11" ht="78.75" customHeight="1">
      <c r="A10" s="26">
        <v>3</v>
      </c>
      <c r="B10" s="30" t="s">
        <v>25</v>
      </c>
      <c r="C10" s="28"/>
      <c r="D10" s="28" t="s">
        <v>1</v>
      </c>
      <c r="E10" s="29">
        <v>2</v>
      </c>
      <c r="F10" s="42"/>
      <c r="G10" s="37">
        <v>0.08</v>
      </c>
      <c r="H10" s="42">
        <f t="shared" si="0"/>
        <v>0</v>
      </c>
      <c r="I10" s="42">
        <f t="shared" si="1"/>
        <v>0</v>
      </c>
      <c r="J10" s="42">
        <f t="shared" si="2"/>
        <v>0</v>
      </c>
      <c r="K10" s="42">
        <f t="shared" si="3"/>
        <v>0</v>
      </c>
    </row>
    <row r="11" spans="1:11" ht="78.75" customHeight="1">
      <c r="A11" s="26">
        <v>4</v>
      </c>
      <c r="B11" s="30" t="s">
        <v>26</v>
      </c>
      <c r="C11" s="28"/>
      <c r="D11" s="28" t="s">
        <v>1</v>
      </c>
      <c r="E11" s="29">
        <v>2</v>
      </c>
      <c r="F11" s="42"/>
      <c r="G11" s="37">
        <v>0.08</v>
      </c>
      <c r="H11" s="42">
        <f>F11*G11+F11</f>
        <v>0</v>
      </c>
      <c r="I11" s="42">
        <f>F11*E11</f>
        <v>0</v>
      </c>
      <c r="J11" s="42">
        <f>F11*G11*E11</f>
        <v>0</v>
      </c>
      <c r="K11" s="42">
        <f>E11*H11</f>
        <v>0</v>
      </c>
    </row>
    <row r="12" spans="1:11" ht="102" customHeight="1">
      <c r="A12" s="26">
        <v>5</v>
      </c>
      <c r="B12" s="30" t="s">
        <v>24</v>
      </c>
      <c r="C12" s="28"/>
      <c r="D12" s="28" t="s">
        <v>1</v>
      </c>
      <c r="E12" s="29">
        <v>8</v>
      </c>
      <c r="F12" s="42"/>
      <c r="G12" s="37">
        <v>0.08</v>
      </c>
      <c r="H12" s="42">
        <f>F12*G12+F12</f>
        <v>0</v>
      </c>
      <c r="I12" s="42">
        <f>F12*E12</f>
        <v>0</v>
      </c>
      <c r="J12" s="42">
        <f>F12*G12*E12</f>
        <v>0</v>
      </c>
      <c r="K12" s="42">
        <f>E12*H12</f>
        <v>0</v>
      </c>
    </row>
    <row r="13" spans="1:11" ht="102" customHeight="1">
      <c r="A13" s="26">
        <v>6</v>
      </c>
      <c r="B13" s="50" t="s">
        <v>23</v>
      </c>
      <c r="C13" s="28"/>
      <c r="D13" s="28" t="s">
        <v>1</v>
      </c>
      <c r="E13" s="29">
        <v>10</v>
      </c>
      <c r="F13" s="42"/>
      <c r="G13" s="37">
        <v>0.08</v>
      </c>
      <c r="H13" s="42">
        <f t="shared" si="0"/>
        <v>0</v>
      </c>
      <c r="I13" s="42">
        <f t="shared" si="1"/>
        <v>0</v>
      </c>
      <c r="J13" s="42">
        <f t="shared" si="2"/>
        <v>0</v>
      </c>
      <c r="K13" s="42">
        <f t="shared" si="3"/>
        <v>0</v>
      </c>
    </row>
    <row r="14" spans="1:11" ht="15.75">
      <c r="A14" s="31"/>
      <c r="B14" s="34"/>
      <c r="C14" s="27" t="s">
        <v>5</v>
      </c>
      <c r="D14" s="27"/>
      <c r="E14" s="32"/>
      <c r="F14" s="42"/>
      <c r="G14" s="39"/>
      <c r="H14" s="42"/>
      <c r="I14" s="51">
        <f>SUM(I8:I13)</f>
        <v>0</v>
      </c>
      <c r="J14" s="51">
        <f>SUM(J8:J13)</f>
        <v>0</v>
      </c>
      <c r="K14" s="51">
        <f>SUM(K8:K13)</f>
        <v>0</v>
      </c>
    </row>
    <row r="15" spans="1:11" ht="15.75">
      <c r="A15" s="31"/>
      <c r="B15" s="34"/>
      <c r="C15" s="52"/>
      <c r="D15" s="52"/>
      <c r="E15" s="33"/>
      <c r="F15" s="43"/>
      <c r="G15" s="53"/>
      <c r="H15" s="43"/>
      <c r="I15" s="54"/>
      <c r="J15" s="54"/>
      <c r="K15" s="54"/>
    </row>
    <row r="16" spans="1:11" ht="17.25" customHeight="1">
      <c r="A16" s="15"/>
      <c r="B16" s="19" t="s">
        <v>37</v>
      </c>
      <c r="C16" s="25"/>
      <c r="D16" s="25"/>
      <c r="E16" s="13"/>
      <c r="F16" s="60"/>
      <c r="G16" s="38"/>
      <c r="H16" s="43"/>
      <c r="I16" s="43"/>
      <c r="J16" s="43"/>
      <c r="K16" s="43"/>
    </row>
    <row r="17" spans="1:11" ht="96.75" customHeight="1">
      <c r="A17" s="26">
        <v>1</v>
      </c>
      <c r="B17" s="30" t="s">
        <v>18</v>
      </c>
      <c r="C17" s="28"/>
      <c r="D17" s="28" t="s">
        <v>1</v>
      </c>
      <c r="E17" s="29">
        <v>3</v>
      </c>
      <c r="F17" s="61"/>
      <c r="G17" s="37">
        <v>0.08</v>
      </c>
      <c r="H17" s="42">
        <f>F17*G17+F17</f>
        <v>0</v>
      </c>
      <c r="I17" s="42">
        <f>F17*E17</f>
        <v>0</v>
      </c>
      <c r="J17" s="42">
        <f>F17*G17*E17</f>
        <v>0</v>
      </c>
      <c r="K17" s="42">
        <f>E17*H17</f>
        <v>0</v>
      </c>
    </row>
    <row r="18" spans="1:11" ht="17.25" customHeight="1">
      <c r="A18" s="15"/>
      <c r="B18" s="25"/>
      <c r="C18" s="16" t="s">
        <v>5</v>
      </c>
      <c r="D18" s="16"/>
      <c r="E18" s="20"/>
      <c r="F18" s="62"/>
      <c r="G18" s="37"/>
      <c r="H18" s="42"/>
      <c r="I18" s="51">
        <f>SUM(I17)</f>
        <v>0</v>
      </c>
      <c r="J18" s="51">
        <f>SUM(J17)</f>
        <v>0</v>
      </c>
      <c r="K18" s="51">
        <f>SUM(K17)</f>
        <v>0</v>
      </c>
    </row>
    <row r="19" spans="1:11" ht="17.25" customHeight="1">
      <c r="A19" s="15"/>
      <c r="B19" s="25"/>
      <c r="C19" s="25"/>
      <c r="D19" s="25"/>
      <c r="E19" s="13"/>
      <c r="F19" s="60"/>
      <c r="G19" s="38"/>
      <c r="H19" s="43"/>
      <c r="I19" s="43"/>
      <c r="J19" s="43"/>
      <c r="K19" s="43"/>
    </row>
    <row r="20" spans="1:11" ht="17.25" customHeight="1">
      <c r="A20" s="15"/>
      <c r="B20" s="19" t="s">
        <v>38</v>
      </c>
      <c r="C20" s="25"/>
      <c r="D20" s="25"/>
      <c r="E20" s="13"/>
      <c r="F20" s="60"/>
      <c r="G20" s="38"/>
      <c r="H20" s="43"/>
      <c r="I20" s="43"/>
      <c r="J20" s="43"/>
      <c r="K20" s="43"/>
    </row>
    <row r="21" spans="1:12" ht="120" customHeight="1">
      <c r="A21" s="26">
        <v>1</v>
      </c>
      <c r="B21" s="30" t="s">
        <v>19</v>
      </c>
      <c r="C21" s="28"/>
      <c r="D21" s="28" t="s">
        <v>1</v>
      </c>
      <c r="E21" s="29">
        <v>12</v>
      </c>
      <c r="F21" s="62"/>
      <c r="G21" s="37">
        <v>0.08</v>
      </c>
      <c r="H21" s="42">
        <f>F21*G21+F21</f>
        <v>0</v>
      </c>
      <c r="I21" s="42">
        <f>F21*E21</f>
        <v>0</v>
      </c>
      <c r="J21" s="42">
        <f>F21*G21*E21</f>
        <v>0</v>
      </c>
      <c r="K21" s="42">
        <f>E21*H21</f>
        <v>0</v>
      </c>
      <c r="L21" s="49" t="s">
        <v>20</v>
      </c>
    </row>
    <row r="22" spans="1:12" ht="120" customHeight="1">
      <c r="A22" s="31">
        <v>2</v>
      </c>
      <c r="B22" s="30" t="s">
        <v>35</v>
      </c>
      <c r="C22" s="28"/>
      <c r="D22" s="28" t="s">
        <v>1</v>
      </c>
      <c r="E22" s="29">
        <v>28</v>
      </c>
      <c r="F22" s="62"/>
      <c r="G22" s="37">
        <v>0.08</v>
      </c>
      <c r="H22" s="42">
        <f>F22*G22+F22</f>
        <v>0</v>
      </c>
      <c r="I22" s="42">
        <f>F22*E22</f>
        <v>0</v>
      </c>
      <c r="J22" s="42">
        <f>F22*G22*E22</f>
        <v>0</v>
      </c>
      <c r="K22" s="42">
        <f>E22*H22</f>
        <v>0</v>
      </c>
      <c r="L22" s="49"/>
    </row>
    <row r="23" spans="1:11" ht="17.25" customHeight="1">
      <c r="A23" s="15"/>
      <c r="B23" s="25"/>
      <c r="C23" s="16" t="s">
        <v>5</v>
      </c>
      <c r="D23" s="16"/>
      <c r="E23" s="20"/>
      <c r="F23" s="62"/>
      <c r="G23" s="37"/>
      <c r="H23" s="42"/>
      <c r="I23" s="51">
        <f>SUM(I21:I21)</f>
        <v>0</v>
      </c>
      <c r="J23" s="51">
        <f>SUM(J21)</f>
        <v>0</v>
      </c>
      <c r="K23" s="51">
        <f>SUM(K21:K21)</f>
        <v>0</v>
      </c>
    </row>
    <row r="24" spans="1:11" ht="17.25" customHeight="1">
      <c r="A24" s="15"/>
      <c r="B24" s="25"/>
      <c r="C24" s="25"/>
      <c r="D24" s="25"/>
      <c r="E24" s="13"/>
      <c r="F24" s="60"/>
      <c r="G24" s="38"/>
      <c r="H24" s="43"/>
      <c r="I24" s="54"/>
      <c r="J24" s="54"/>
      <c r="K24" s="54"/>
    </row>
    <row r="25" spans="1:11" ht="17.25" customHeight="1">
      <c r="A25" s="15"/>
      <c r="B25" s="13" t="s">
        <v>39</v>
      </c>
      <c r="C25" s="25"/>
      <c r="D25" s="25"/>
      <c r="E25" s="13"/>
      <c r="F25" s="60"/>
      <c r="G25" s="38"/>
      <c r="H25" s="43"/>
      <c r="I25" s="43"/>
      <c r="J25" s="43"/>
      <c r="K25" s="43"/>
    </row>
    <row r="26" spans="1:11" ht="100.5" customHeight="1">
      <c r="A26" s="14">
        <v>1</v>
      </c>
      <c r="B26" s="56" t="s">
        <v>27</v>
      </c>
      <c r="C26" s="16"/>
      <c r="D26" s="28" t="s">
        <v>1</v>
      </c>
      <c r="E26" s="57">
        <v>15</v>
      </c>
      <c r="F26" s="62"/>
      <c r="G26" s="37">
        <v>0.08</v>
      </c>
      <c r="H26" s="63">
        <f>F26*G26+F26</f>
        <v>0</v>
      </c>
      <c r="I26" s="42">
        <f>F26*E26</f>
        <v>0</v>
      </c>
      <c r="J26" s="42">
        <f>F26*G26*E26</f>
        <v>0</v>
      </c>
      <c r="K26" s="42">
        <f>E26*H26</f>
        <v>0</v>
      </c>
    </row>
    <row r="27" spans="1:11" ht="100.5" customHeight="1">
      <c r="A27" s="14">
        <v>2</v>
      </c>
      <c r="B27" s="56" t="s">
        <v>28</v>
      </c>
      <c r="C27" s="16"/>
      <c r="D27" s="28" t="s">
        <v>1</v>
      </c>
      <c r="E27" s="57">
        <v>15</v>
      </c>
      <c r="F27" s="62"/>
      <c r="G27" s="37">
        <v>0.08</v>
      </c>
      <c r="H27" s="63">
        <f>F27*G27+F27</f>
        <v>0</v>
      </c>
      <c r="I27" s="42">
        <f>F27*E27</f>
        <v>0</v>
      </c>
      <c r="J27" s="42">
        <f>F27*G27*E27</f>
        <v>0</v>
      </c>
      <c r="K27" s="42">
        <f>E27*H27</f>
        <v>0</v>
      </c>
    </row>
    <row r="28" spans="1:11" ht="100.5" customHeight="1">
      <c r="A28" s="14">
        <v>3</v>
      </c>
      <c r="B28" s="56" t="s">
        <v>29</v>
      </c>
      <c r="C28" s="16"/>
      <c r="D28" s="28" t="s">
        <v>1</v>
      </c>
      <c r="E28" s="57">
        <v>15</v>
      </c>
      <c r="F28" s="62"/>
      <c r="G28" s="37">
        <v>0.08</v>
      </c>
      <c r="H28" s="63">
        <f>F28*G28+F28</f>
        <v>0</v>
      </c>
      <c r="I28" s="42">
        <f>F28*E28</f>
        <v>0</v>
      </c>
      <c r="J28" s="42">
        <f>F28*G28*E28</f>
        <v>0</v>
      </c>
      <c r="K28" s="42">
        <f>E28*H28</f>
        <v>0</v>
      </c>
    </row>
    <row r="29" spans="1:11" ht="17.25" customHeight="1">
      <c r="A29" s="15"/>
      <c r="B29" s="22"/>
      <c r="C29" s="25"/>
      <c r="D29" s="25"/>
      <c r="E29" s="13"/>
      <c r="F29" s="59"/>
      <c r="G29" s="36"/>
      <c r="I29" s="51">
        <f>SUM(I26:I28)</f>
        <v>0</v>
      </c>
      <c r="J29" s="51">
        <f>SUM(J26:J28)</f>
        <v>0</v>
      </c>
      <c r="K29" s="51">
        <f>SUM(K26:K28)</f>
        <v>0</v>
      </c>
    </row>
    <row r="30" spans="1:11" ht="17.25" customHeight="1">
      <c r="A30" s="15"/>
      <c r="B30" s="22"/>
      <c r="C30" s="25"/>
      <c r="D30" s="25"/>
      <c r="E30" s="13"/>
      <c r="F30" s="59"/>
      <c r="G30" s="36"/>
      <c r="I30" s="55"/>
      <c r="J30" s="55"/>
      <c r="K30" s="55"/>
    </row>
    <row r="31" spans="1:11" ht="17.25" customHeight="1">
      <c r="A31" s="15"/>
      <c r="B31" s="19" t="s">
        <v>40</v>
      </c>
      <c r="C31" s="25"/>
      <c r="D31" s="25"/>
      <c r="E31" s="13"/>
      <c r="F31" s="59"/>
      <c r="G31" s="36"/>
      <c r="I31" s="55"/>
      <c r="J31" s="55"/>
      <c r="K31" s="55"/>
    </row>
    <row r="32" spans="1:11" ht="78" customHeight="1">
      <c r="A32" s="14">
        <v>1</v>
      </c>
      <c r="B32" s="21" t="s">
        <v>30</v>
      </c>
      <c r="C32" s="16"/>
      <c r="D32" s="28" t="s">
        <v>1</v>
      </c>
      <c r="E32" s="57">
        <v>20</v>
      </c>
      <c r="F32" s="62"/>
      <c r="G32" s="37">
        <v>0.08</v>
      </c>
      <c r="H32" s="42">
        <f>F32*G32+F32</f>
        <v>0</v>
      </c>
      <c r="I32" s="42">
        <f>F32*E32</f>
        <v>0</v>
      </c>
      <c r="J32" s="42">
        <f>F32*G32*E32</f>
        <v>0</v>
      </c>
      <c r="K32" s="42">
        <f>E32*H32</f>
        <v>0</v>
      </c>
    </row>
    <row r="33" spans="1:11" ht="75.75" customHeight="1">
      <c r="A33" s="14">
        <v>2</v>
      </c>
      <c r="B33" s="21" t="s">
        <v>31</v>
      </c>
      <c r="C33" s="16"/>
      <c r="D33" s="28" t="s">
        <v>1</v>
      </c>
      <c r="E33" s="57">
        <v>20</v>
      </c>
      <c r="F33" s="62"/>
      <c r="G33" s="37">
        <v>0.08</v>
      </c>
      <c r="H33" s="42">
        <f>F33*G33+F33</f>
        <v>0</v>
      </c>
      <c r="I33" s="42">
        <f>F33*E33</f>
        <v>0</v>
      </c>
      <c r="J33" s="42">
        <f>F33*G33*E33</f>
        <v>0</v>
      </c>
      <c r="K33" s="42">
        <f>E33*H33</f>
        <v>0</v>
      </c>
    </row>
    <row r="34" spans="1:11" ht="17.25" customHeight="1">
      <c r="A34" s="15"/>
      <c r="B34" s="22"/>
      <c r="C34" s="25"/>
      <c r="D34" s="25"/>
      <c r="E34" s="13"/>
      <c r="F34" s="59"/>
      <c r="G34" s="36"/>
      <c r="I34" s="55">
        <f>SUM(I32:I33)</f>
        <v>0</v>
      </c>
      <c r="J34" s="55">
        <f>SUM(J32:J33)</f>
        <v>0</v>
      </c>
      <c r="K34" s="55">
        <f>SUM(K32:K33)</f>
        <v>0</v>
      </c>
    </row>
    <row r="35" spans="1:7" ht="18.75" customHeight="1">
      <c r="A35" s="15"/>
      <c r="B35" s="22"/>
      <c r="C35" s="25"/>
      <c r="D35" s="25"/>
      <c r="E35" s="13"/>
      <c r="F35" s="59"/>
      <c r="G35" s="36"/>
    </row>
    <row r="36" spans="1:7" ht="17.25" customHeight="1">
      <c r="A36" s="5" t="s">
        <v>14</v>
      </c>
      <c r="B36" s="25"/>
      <c r="C36" s="25"/>
      <c r="D36" s="25"/>
      <c r="E36" s="13"/>
      <c r="F36" s="59"/>
      <c r="G36" s="36"/>
    </row>
    <row r="37" spans="1:7" ht="17.25" customHeight="1">
      <c r="A37" s="2" t="s">
        <v>15</v>
      </c>
      <c r="B37" s="25"/>
      <c r="C37" s="25"/>
      <c r="D37" s="25"/>
      <c r="E37" s="13"/>
      <c r="F37" s="59"/>
      <c r="G37" s="36"/>
    </row>
    <row r="38" spans="1:7" ht="15.75">
      <c r="A38" s="9" t="s">
        <v>16</v>
      </c>
      <c r="B38" s="23"/>
      <c r="C38" s="17"/>
      <c r="D38" s="17"/>
      <c r="E38" s="18"/>
      <c r="F38" s="59"/>
      <c r="G38" s="36"/>
    </row>
    <row r="39" spans="1:7" ht="15">
      <c r="A39" s="9" t="s">
        <v>17</v>
      </c>
      <c r="B39" s="11"/>
      <c r="C39" s="11"/>
      <c r="D39" s="11"/>
      <c r="E39" s="12"/>
      <c r="F39" s="59"/>
      <c r="G39" s="36"/>
    </row>
    <row r="40" spans="1:11" ht="15.75">
      <c r="A40" s="10"/>
      <c r="B40" s="11"/>
      <c r="C40" s="44"/>
      <c r="D40" s="44"/>
      <c r="E40" s="45"/>
      <c r="F40" s="47"/>
      <c r="G40" s="46"/>
      <c r="H40" s="47"/>
      <c r="I40" s="48"/>
      <c r="J40" s="48"/>
      <c r="K40" s="48"/>
    </row>
    <row r="41" spans="1:11" ht="15.75">
      <c r="A41" s="10"/>
      <c r="B41" s="11"/>
      <c r="C41" s="44" t="s">
        <v>13</v>
      </c>
      <c r="D41" s="11"/>
      <c r="E41" s="12"/>
      <c r="F41" s="59"/>
      <c r="G41" s="36"/>
      <c r="I41" s="48">
        <f>I34+I29+I23+I18+I14</f>
        <v>0</v>
      </c>
      <c r="J41" s="48">
        <f>J34+J29+J23+J18+J14</f>
        <v>0</v>
      </c>
      <c r="K41" s="48">
        <f>K34+K29+K23+K18+K14</f>
        <v>0</v>
      </c>
    </row>
    <row r="43" ht="15.75">
      <c r="A43" s="5"/>
    </row>
    <row r="44" ht="15">
      <c r="A44" s="2"/>
    </row>
    <row r="45" ht="15">
      <c r="A45" s="2"/>
    </row>
    <row r="46" ht="15">
      <c r="A46" s="2"/>
    </row>
    <row r="47" ht="15">
      <c r="A47" s="9"/>
    </row>
    <row r="48" ht="15">
      <c r="A48" s="9"/>
    </row>
    <row r="50" spans="2:5" ht="15.75">
      <c r="B50" s="6"/>
      <c r="C50" s="7"/>
      <c r="E50" s="35"/>
    </row>
    <row r="52" spans="2:3" ht="15">
      <c r="B52" s="3"/>
      <c r="C52" s="8"/>
    </row>
  </sheetData>
  <mergeCells count="11">
    <mergeCell ref="H5:H6"/>
    <mergeCell ref="I5:I6"/>
    <mergeCell ref="J5:J6"/>
    <mergeCell ref="K5:K6"/>
    <mergeCell ref="E5:E6"/>
    <mergeCell ref="F5:F6"/>
    <mergeCell ref="G5:G6"/>
    <mergeCell ref="A5:A6"/>
    <mergeCell ref="B5:B6"/>
    <mergeCell ref="C5:C6"/>
    <mergeCell ref="D5:D6"/>
  </mergeCells>
  <printOptions/>
  <pageMargins left="0.2755905511811024" right="0.15748031496062992" top="0.2755905511811024" bottom="0.35433070866141736" header="0.1968503937007874" footer="0.1968503937007874"/>
  <pageSetup horizontalDpi="600" verticalDpi="600" orientation="landscape" paperSize="9" scale="60" r:id="rId1"/>
  <headerFooter alignWithMargins="0">
    <oddFooter>&amp;LStrona &amp;P/&amp;N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kawalekz</cp:lastModifiedBy>
  <cp:lastPrinted>2012-04-03T09:00:44Z</cp:lastPrinted>
  <dcterms:created xsi:type="dcterms:W3CDTF">2011-10-28T08:19:23Z</dcterms:created>
  <dcterms:modified xsi:type="dcterms:W3CDTF">2012-04-05T12:40:53Z</dcterms:modified>
  <cp:category/>
  <cp:version/>
  <cp:contentType/>
  <cp:contentStatus/>
</cp:coreProperties>
</file>