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835" activeTab="0"/>
  </bookViews>
  <sheets>
    <sheet name="Arkusz1 (2)" sheetId="1" r:id="rId1"/>
  </sheets>
  <definedNames>
    <definedName name="_xlnm.Print_Area" localSheetId="0">'Arkusz1 (2)'!$A$1:$P$95</definedName>
  </definedNames>
  <calcPr fullCalcOnLoad="1" fullPrecision="0"/>
</workbook>
</file>

<file path=xl/sharedStrings.xml><?xml version="1.0" encoding="utf-8"?>
<sst xmlns="http://schemas.openxmlformats.org/spreadsheetml/2006/main" count="357" uniqueCount="123">
  <si>
    <t>L.p.</t>
  </si>
  <si>
    <t>Opis/charakretystyka środka</t>
  </si>
  <si>
    <t>opakowanie</t>
  </si>
  <si>
    <t>j.m.</t>
  </si>
  <si>
    <t>% VAT</t>
  </si>
  <si>
    <t>Wartość netto</t>
  </si>
  <si>
    <t>Wartość VAT</t>
  </si>
  <si>
    <t>1 litr</t>
  </si>
  <si>
    <t>Stężenie roztw. rob.</t>
  </si>
  <si>
    <t>1 litr roztw. rob.</t>
  </si>
  <si>
    <t>op 2kg</t>
  </si>
  <si>
    <t>op. 2L</t>
  </si>
  <si>
    <t>kol.8 x kol.7</t>
  </si>
  <si>
    <t>kol.10 + kol.11</t>
  </si>
  <si>
    <t>1 op.</t>
  </si>
  <si>
    <t xml:space="preserve">Spektrum działania </t>
  </si>
  <si>
    <t>Czas ekspozycji</t>
  </si>
  <si>
    <t>30 min
6 godz.</t>
  </si>
  <si>
    <t>B, F, V TBc
S</t>
  </si>
  <si>
    <t>15 min</t>
  </si>
  <si>
    <t>Środek do dezynfekcji małych powierzchni i miejsc trudnodostępnych. Stężony gotowy  do użycia nie zawierający aldehydów ,czwartorzędowych związków amoniowych .Po zastosowaniu nie wymaga wycierania powierzchni .</t>
  </si>
  <si>
    <t>Gotowy do użytku</t>
  </si>
  <si>
    <t xml:space="preserve">1 L </t>
  </si>
  <si>
    <t>op. a' 300tab.</t>
  </si>
  <si>
    <t>B&lt;F&lt;V</t>
  </si>
  <si>
    <t>B,F,V,Tbc</t>
  </si>
  <si>
    <t>1L</t>
  </si>
  <si>
    <t>op. a' 1L</t>
  </si>
  <si>
    <t>B, F ,V, Tbc</t>
  </si>
  <si>
    <t>kol.9 x kol.8</t>
  </si>
  <si>
    <t>Razem:</t>
  </si>
  <si>
    <t>Cena</t>
  </si>
  <si>
    <t>gotowy do użytku</t>
  </si>
  <si>
    <t>Nazwa handlowa</t>
  </si>
  <si>
    <t>5 min.</t>
  </si>
  <si>
    <t>0,5 litra</t>
  </si>
  <si>
    <t>1 Litr roztworu roboczego</t>
  </si>
  <si>
    <t>op.</t>
  </si>
  <si>
    <t>op. a'100 szt.</t>
  </si>
  <si>
    <t>Op. a' 1 L "zapas"(bez spryskiwacza)</t>
  </si>
  <si>
    <t>Op. a' 1 L ze spryskiwaczem</t>
  </si>
  <si>
    <r>
      <t>5 min
60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</t>
    </r>
  </si>
  <si>
    <t>max 1 minuta</t>
  </si>
  <si>
    <t xml:space="preserve">Płynny preparat do manualnego mycia i dezynfekcji zanieczyszczonych narzędzi chirurgicznych, endoskopów i innych wyrobów medycznych, Niie zawiera aldehydów. Do stosowania w myjniach ultradźwiękowych </t>
  </si>
  <si>
    <t>10 min</t>
  </si>
  <si>
    <t>B, F, V TBc
(HBV, HCV,HIV)</t>
  </si>
  <si>
    <t>op 1 l</t>
  </si>
  <si>
    <t>op 5 l</t>
  </si>
  <si>
    <t xml:space="preserve">Preparat płynny przeznaczony do chemiczno-termicznej dezynfekcji endoskopów  i oprzyrządowania  w urządzeniu myjnia –dezynfektor  ETD 2 PLUS (firmy Olympus) z pompą dozującą. Zawierający aldehyd glutarowy. 
</t>
  </si>
  <si>
    <t>Uwaga: do oferty należy załączyć oświadczenie, że oferowane środki spełniają wymogi firmy OLYMPUS i mogą być bez szkody stosowane w myjniach ETD2 PLUS /OLYMPUS/</t>
  </si>
  <si>
    <t>Pakiet I  - Preparaty do dezynfekcji skóry pola operacyjnego</t>
  </si>
  <si>
    <t>Pakiet 3 - Środek do dezynfekcji  ran i błon śluzowych</t>
  </si>
  <si>
    <t>Pakiet 4- Preparaty do dezynfekcji narzędzi medycznych</t>
  </si>
  <si>
    <t>Środek do termiczno-chemicznej dezynfekcji aparatów do dializy (firmy Fresenius). Zawiera kwas cytrynowy, jabłkowy, mlekowy. Rozpuszcza krew, odwapnia</t>
  </si>
  <si>
    <t xml:space="preserve">op. a' 5 L </t>
  </si>
  <si>
    <t>Środek do dezynfekcji instalacji wody uzdatnionej typu Fresenius</t>
  </si>
  <si>
    <t xml:space="preserve">op. a' 10 L </t>
  </si>
  <si>
    <t>Środek czyszczący i dezynfekujący do regeneracji dializatorów na bazie kwasu octowego</t>
  </si>
  <si>
    <t>Środek do dezynfekcji małych powierzchni i sprzętu metodą przecierania nie zaniczyszczonych substancją organiczną (w postaci  chusteczek)</t>
  </si>
  <si>
    <t>op. a'100 szt. wkłady</t>
  </si>
  <si>
    <t>5 min</t>
  </si>
  <si>
    <t xml:space="preserve">5 min
</t>
  </si>
  <si>
    <t>Preparat do mycia i dezynfekcji małych powierzcni, wyrobów medycznych i urządzeń medycznych wrażliwych na działanie alkoholi np.. Głowice ultrasonograficzne w formie chusteczek. Nie zawiera alkoholi, aldehydów, i fenoli. Mogą być stosowane do ultrasonografów firm SonoAce, Philips</t>
  </si>
  <si>
    <t xml:space="preserve">op. A' 100 szt </t>
  </si>
  <si>
    <t>Aktywator do pozycji 1 poszerzający działanie środka o Tbc i spory. W składzie kwas fosforowy. Postać płynnego koncentratu.</t>
  </si>
  <si>
    <t>15 sek.  do 5 min.</t>
  </si>
  <si>
    <t>Preparat płynny służący do mycia endoskopów w procesie chemiczno –termicznej dezynfekcji endoskopów  i oprzyrządowania  w myjni -dezynfektorze ETD 2 PLUS (firmy Olympus )z pompą dozyjącą.</t>
  </si>
  <si>
    <t>szt</t>
  </si>
  <si>
    <t xml:space="preserve">Ilość 
</t>
  </si>
  <si>
    <r>
      <t>15 min
80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</t>
    </r>
  </si>
  <si>
    <t xml:space="preserve">10 min
</t>
  </si>
  <si>
    <t xml:space="preserve">Płynny preparat do manualnego mycia i dezynfekcji zanieczyszczonych narzędzi chirurgicznych, endoskopów i innych wyrobów medycznych, Nie zawiera aldehydów. Do stosowania w myjniach ultradźwiękowych </t>
  </si>
  <si>
    <t>B,F,V,</t>
  </si>
  <si>
    <t>;</t>
  </si>
  <si>
    <t>op. 0,75 ml</t>
  </si>
  <si>
    <t>Preparat do higienicznej i chirurgicznej dezynfekcji rąk oraz do dezynfekcji ciała pacjenta przed zabiegiem chirurgicznym.</t>
  </si>
  <si>
    <t>B, F ,V, (HBV, HIV), pierwotniaki (Trichomonas), drożdże</t>
  </si>
  <si>
    <t>Środek bezbarwny do krótkich zabiegów antyseptycznych związanych z raną, błoną śluzową i graniczącą z nią skórą (t.j. dezynfekcja ran chirurgicznych, błon śluzowych, oparzeń, owrzodzeń żylnych, odleżyn skóry). Bez zawarytości PCP - jod, organicznych związków rtęci. Gotowy do użytku bez rozcieńczania</t>
  </si>
  <si>
    <t xml:space="preserve">Środek do dezynfekcji manualnej narzędzi i sprzętu medycznego (np. inkubatory) o dobrych właściwościach myjących.      Zawierający inibitory korozji . Preparat w postaci proszku.                 </t>
  </si>
  <si>
    <t xml:space="preserve">B,Tbc, F, V-
 HBV, HCV, HIV, Adenowirus, Rotawirus
</t>
  </si>
  <si>
    <t xml:space="preserve">B, Tbc, F, V
 HBV, HCV, HIV, Adenowirus, Rotawirus
</t>
  </si>
  <si>
    <t>B,Tbc, F,V</t>
  </si>
  <si>
    <t xml:space="preserve">Środek do dezynfekcji  powierzchni zmywalnych  oraz powierzchni zanieczyszczonych substancją organiczną .Postać tabletek.  Bez zawartości aldehydów, czwartorzędowych związków amoniowych.
</t>
  </si>
  <si>
    <t>B,Tbc, F,V- HBV, HIV</t>
  </si>
  <si>
    <t>B, Tbc, F,V,, HBV, HIV</t>
  </si>
  <si>
    <t xml:space="preserve">B, Tbc, F, V-
HBV, HCV, HIV, Rotawirus
</t>
  </si>
  <si>
    <t xml:space="preserve">B,F, V-
 HBV, HCV, HIV, Rotawirus
</t>
  </si>
  <si>
    <t>Pakiet 2  - Preparaty do dezynfekcji  rąk oraz ciała pacjenta przed zabiegiem chirurgicznym</t>
  </si>
  <si>
    <t xml:space="preserve">Płynny środek  do odkażania ran i zakażeń  łojotokowych skóry, błon śluzowych jamy ustnej, pochwy na bazie jodopoliwinylopirolidonu (jodofor) pH 5,0-5,6 </t>
  </si>
  <si>
    <t>op. A' 0,250ml</t>
  </si>
  <si>
    <t>opak</t>
  </si>
  <si>
    <t>Paski wskaźnikowe na pozostałość kwasu nadoctowego</t>
  </si>
  <si>
    <t xml:space="preserve">op. a' 100szt </t>
  </si>
  <si>
    <t xml:space="preserve">Paski wskaźnikowe na obecność kwasu nadoctowego </t>
  </si>
  <si>
    <t>Środek do dezynfekcji małych powierzchni i sprzętu metodą przecierania  (w postaci  chusteczek)</t>
  </si>
  <si>
    <t>Preparat do dezynfekcji powierzchni wykonanych z tworzywa sztucznego nieodpornego na działanie alkoholi np.. Klawitura i przyciski do pomp infuzyjnych, monitorów, preparat w formie pianki. Nie zawiera aldehydów, nie wytwarza aerozolu. Posiada dobre własciwości myjące</t>
  </si>
  <si>
    <t>op. A' 100 szt (wkład)</t>
  </si>
  <si>
    <t>pozycja 1,2 stanowią ten sam produkt lecz różnią się formą opakowania - są ze sobą powiązane</t>
  </si>
  <si>
    <t>pozycja 4,5 stanowią ten sam produkt lecz różnią się formą opakowania - są ze sobą powiązane</t>
  </si>
  <si>
    <t>pozycja 7,8 stanowią ten sam produkt lecz różnią się formą opakowania - są ze sobą powiązane</t>
  </si>
  <si>
    <t>Środek do odkażania skóry przed punkacjami, iniekcjami, szczepieniami, pobraniem krwi, operacjami. Bezbarwny, oparty o alkohol, bez zawartości jodu i jego związków. Nie powodujący uczuleń.</t>
  </si>
  <si>
    <t>litr</t>
  </si>
  <si>
    <t>op. a' 0,25L z atomizerem</t>
  </si>
  <si>
    <t xml:space="preserve">Pozycje 1 i 2 w pakiecie 1 stanowią ten sam produkt lecz różniąsię formą opakowania- są ze sobą powiązane </t>
  </si>
  <si>
    <t>B(łącznie TBc),F,
V-Adeno, Rota, Herpes simpleks , HIV,
HBV, HCV</t>
  </si>
  <si>
    <t>Pakiet 10 - Preparaty do dezynfekcji powierzchni</t>
  </si>
  <si>
    <t xml:space="preserve">Pakiet 11 - Środek do dezynfekcji skóry przed iniekcjami </t>
  </si>
  <si>
    <t>Pakiet 5 - Preparaty do dezynfekcji narzędzi medycznych</t>
  </si>
  <si>
    <t>Wartość brutto</t>
  </si>
  <si>
    <t>Wartość netto w €</t>
  </si>
  <si>
    <t xml:space="preserve">cena jedn.  netto  </t>
  </si>
  <si>
    <t>cena jedn.brutto</t>
  </si>
  <si>
    <t>załącznik nr 5</t>
  </si>
  <si>
    <t>nr sprawy P/08/03/2011/DEZ</t>
  </si>
  <si>
    <t>Pakiet 6 Środki do dezynfekcji endoskopów</t>
  </si>
  <si>
    <t>Pakiet 7 - Środki do dezynfekcji aparatów do dializy</t>
  </si>
  <si>
    <t>Pakiet 8 - Środek do regeneracji dializatorów</t>
  </si>
  <si>
    <t>Środek zabarwiony do dezynfekcji skóry pola operacyjnego, do odkażania skóry  przed iniekcjami, punkcjami, cewnikowaniem ,szczepieniami, pobraniem krwi. Alkoholowy roztwór zawierajacy organiczne związki jodu.</t>
  </si>
  <si>
    <t>op. a' 5 L (koncentrat)</t>
  </si>
  <si>
    <t>op. a' 5 L  (koncentrat)</t>
  </si>
  <si>
    <t xml:space="preserve">15sekund przed iniekcjami i pobraniem krwi
60 sekund przed punkcjami
</t>
  </si>
  <si>
    <t xml:space="preserve">15sekund
1 minuta
</t>
  </si>
  <si>
    <t>Pakiet 9 - paski wskaźnikowe na obecność kwasów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</si>
</sst>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0\ &quot;zł&quot;"/>
    <numFmt numFmtId="167" formatCode="#,##0.00\ [$€-1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€-2]\ #,##0.00"/>
  </numFmts>
  <fonts count="9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vertAlign val="superscript"/>
      <sz val="12"/>
      <name val="Arial"/>
      <family val="2"/>
    </font>
    <font>
      <sz val="11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9" fontId="1" fillId="0" borderId="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166" fontId="1" fillId="0" borderId="3" xfId="0" applyNumberFormat="1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166" fontId="1" fillId="0" borderId="0" xfId="0" applyNumberFormat="1" applyFont="1" applyFill="1" applyBorder="1" applyAlignment="1">
      <alignment vertical="center" wrapText="1"/>
    </xf>
    <xf numFmtId="9" fontId="1" fillId="0" borderId="0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166" fontId="1" fillId="0" borderId="6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vertical="center" wrapText="1"/>
    </xf>
    <xf numFmtId="166" fontId="2" fillId="0" borderId="8" xfId="0" applyNumberFormat="1" applyFont="1" applyFill="1" applyBorder="1" applyAlignment="1">
      <alignment vertical="center" wrapText="1"/>
    </xf>
    <xf numFmtId="166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vertical="center" wrapText="1"/>
    </xf>
    <xf numFmtId="166" fontId="1" fillId="0" borderId="0" xfId="0" applyNumberFormat="1" applyFont="1" applyFill="1" applyAlignment="1">
      <alignment vertical="center" wrapText="1"/>
    </xf>
    <xf numFmtId="166" fontId="1" fillId="0" borderId="5" xfId="0" applyNumberFormat="1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166" fontId="1" fillId="0" borderId="6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T97"/>
  <sheetViews>
    <sheetView tabSelected="1" view="pageBreakPreview" zoomScaleNormal="75" zoomScaleSheetLayoutView="100" workbookViewId="0" topLeftCell="A55">
      <selection activeCell="C67" sqref="C67"/>
    </sheetView>
  </sheetViews>
  <sheetFormatPr defaultColWidth="9.00390625" defaultRowHeight="12.75"/>
  <cols>
    <col min="1" max="1" width="6.125" style="15" customWidth="1"/>
    <col min="2" max="2" width="50.125" style="14" customWidth="1"/>
    <col min="3" max="3" width="15.125" style="15" customWidth="1"/>
    <col min="4" max="4" width="14.125" style="15" customWidth="1"/>
    <col min="5" max="5" width="15.625" style="15" customWidth="1"/>
    <col min="6" max="6" width="15.00390625" style="15" customWidth="1"/>
    <col min="7" max="7" width="11.625" style="17" customWidth="1"/>
    <col min="8" max="8" width="15.625" style="15" bestFit="1" customWidth="1"/>
    <col min="9" max="9" width="13.375" style="37" customWidth="1"/>
    <col min="10" max="10" width="16.625" style="8" bestFit="1" customWidth="1"/>
    <col min="11" max="11" width="16.625" style="8" customWidth="1"/>
    <col min="12" max="12" width="18.75390625" style="8" customWidth="1"/>
    <col min="13" max="14" width="15.625" style="8" bestFit="1" customWidth="1"/>
    <col min="15" max="15" width="12.125" style="12" bestFit="1" customWidth="1"/>
    <col min="16" max="16" width="14.25390625" style="12" customWidth="1"/>
    <col min="17" max="18" width="9.125" style="8" customWidth="1"/>
    <col min="19" max="19" width="12.125" style="8" bestFit="1" customWidth="1"/>
    <col min="20" max="16384" width="9.125" style="8" customWidth="1"/>
  </cols>
  <sheetData>
    <row r="1" spans="1:12" ht="15">
      <c r="A1" s="9"/>
      <c r="B1" s="10" t="s">
        <v>113</v>
      </c>
      <c r="C1" s="9"/>
      <c r="D1" s="9"/>
      <c r="E1" s="9"/>
      <c r="F1" s="9"/>
      <c r="G1" s="9"/>
      <c r="H1" s="9"/>
      <c r="I1" s="9"/>
      <c r="J1" s="11"/>
      <c r="K1" s="11"/>
      <c r="L1" s="9" t="s">
        <v>112</v>
      </c>
    </row>
    <row r="2" spans="1:16" s="7" customFormat="1" ht="28.5" customHeight="1">
      <c r="A2" s="58"/>
      <c r="B2" s="54"/>
      <c r="C2" s="1"/>
      <c r="D2" s="1"/>
      <c r="E2" s="1"/>
      <c r="F2" s="56"/>
      <c r="G2" s="57"/>
      <c r="H2" s="59"/>
      <c r="I2" s="19"/>
      <c r="J2" s="19"/>
      <c r="K2" s="19"/>
      <c r="L2" s="20"/>
      <c r="M2" s="20"/>
      <c r="N2" s="20"/>
      <c r="O2" s="60"/>
      <c r="P2" s="60"/>
    </row>
    <row r="3" spans="1:13" ht="20.25" customHeight="1">
      <c r="A3" s="13" t="s">
        <v>50</v>
      </c>
      <c r="E3" s="15" t="s">
        <v>73</v>
      </c>
      <c r="H3" s="16"/>
      <c r="I3" s="21"/>
      <c r="J3" s="18"/>
      <c r="K3" s="18"/>
      <c r="L3" s="18"/>
      <c r="M3" s="18"/>
    </row>
    <row r="4" spans="1:16" ht="31.5">
      <c r="A4" s="22" t="s">
        <v>0</v>
      </c>
      <c r="B4" s="22" t="s">
        <v>1</v>
      </c>
      <c r="C4" s="22" t="s">
        <v>8</v>
      </c>
      <c r="D4" s="22" t="s">
        <v>16</v>
      </c>
      <c r="E4" s="22" t="s">
        <v>15</v>
      </c>
      <c r="F4" s="22" t="s">
        <v>2</v>
      </c>
      <c r="G4" s="23" t="s">
        <v>3</v>
      </c>
      <c r="H4" s="22" t="s">
        <v>68</v>
      </c>
      <c r="I4" s="22" t="s">
        <v>110</v>
      </c>
      <c r="J4" s="22" t="s">
        <v>4</v>
      </c>
      <c r="K4" s="22" t="s">
        <v>111</v>
      </c>
      <c r="L4" s="22" t="s">
        <v>5</v>
      </c>
      <c r="M4" s="22" t="s">
        <v>6</v>
      </c>
      <c r="N4" s="22" t="s">
        <v>31</v>
      </c>
      <c r="O4" s="84" t="s">
        <v>33</v>
      </c>
      <c r="P4" s="84"/>
    </row>
    <row r="5" spans="1:16" ht="15.75">
      <c r="A5" s="24">
        <v>1</v>
      </c>
      <c r="B5" s="24">
        <v>2</v>
      </c>
      <c r="C5" s="25">
        <v>6</v>
      </c>
      <c r="D5" s="22"/>
      <c r="E5" s="22"/>
      <c r="F5" s="24">
        <v>4</v>
      </c>
      <c r="G5" s="26">
        <v>5</v>
      </c>
      <c r="H5" s="25">
        <v>7</v>
      </c>
      <c r="I5" s="24">
        <v>8</v>
      </c>
      <c r="J5" s="25">
        <v>9</v>
      </c>
      <c r="K5" s="25"/>
      <c r="L5" s="25">
        <v>10</v>
      </c>
      <c r="M5" s="25">
        <v>11</v>
      </c>
      <c r="N5" s="24">
        <v>12</v>
      </c>
      <c r="O5" s="84"/>
      <c r="P5" s="84"/>
    </row>
    <row r="6" spans="1:16" ht="15.75">
      <c r="A6" s="22"/>
      <c r="B6" s="22"/>
      <c r="C6" s="22"/>
      <c r="D6" s="22"/>
      <c r="E6" s="22"/>
      <c r="F6" s="22"/>
      <c r="G6" s="23"/>
      <c r="H6" s="22"/>
      <c r="I6" s="22"/>
      <c r="J6" s="22"/>
      <c r="K6" s="22"/>
      <c r="L6" s="61" t="s">
        <v>12</v>
      </c>
      <c r="M6" s="61" t="s">
        <v>29</v>
      </c>
      <c r="N6" s="61" t="s">
        <v>13</v>
      </c>
      <c r="O6" s="84"/>
      <c r="P6" s="84"/>
    </row>
    <row r="7" spans="1:16" ht="99.75" customHeight="1">
      <c r="A7" s="27">
        <v>1</v>
      </c>
      <c r="B7" s="3" t="s">
        <v>117</v>
      </c>
      <c r="C7" s="2" t="s">
        <v>21</v>
      </c>
      <c r="D7" s="2" t="s">
        <v>65</v>
      </c>
      <c r="E7" s="2" t="s">
        <v>28</v>
      </c>
      <c r="F7" s="5" t="s">
        <v>27</v>
      </c>
      <c r="G7" s="6" t="s">
        <v>26</v>
      </c>
      <c r="H7" s="4">
        <v>360</v>
      </c>
      <c r="I7" s="67"/>
      <c r="J7" s="6"/>
      <c r="K7" s="28"/>
      <c r="L7" s="28"/>
      <c r="M7" s="28"/>
      <c r="N7" s="28"/>
      <c r="O7" s="83"/>
      <c r="P7" s="83"/>
    </row>
    <row r="8" spans="1:16" ht="15.75">
      <c r="A8" s="7"/>
      <c r="B8" s="29"/>
      <c r="C8" s="30"/>
      <c r="D8" s="30"/>
      <c r="E8" s="30"/>
      <c r="F8" s="31"/>
      <c r="G8" s="32"/>
      <c r="H8" s="33"/>
      <c r="I8" s="77"/>
      <c r="J8" s="78" t="s">
        <v>30</v>
      </c>
      <c r="K8" s="45"/>
      <c r="L8" s="46">
        <f>SUM(L7)</f>
        <v>0</v>
      </c>
      <c r="M8" s="46"/>
      <c r="N8" s="46">
        <f>SUM(N7)</f>
        <v>0</v>
      </c>
      <c r="O8" s="35"/>
      <c r="P8" s="36"/>
    </row>
    <row r="9" spans="1:13" ht="15.75">
      <c r="A9" s="13" t="s">
        <v>87</v>
      </c>
      <c r="H9" s="16"/>
      <c r="I9" s="21"/>
      <c r="J9" s="18"/>
      <c r="K9" s="18"/>
      <c r="L9" s="18"/>
      <c r="M9" s="18"/>
    </row>
    <row r="10" spans="1:16" ht="31.5">
      <c r="A10" s="22" t="s">
        <v>0</v>
      </c>
      <c r="B10" s="22" t="s">
        <v>1</v>
      </c>
      <c r="C10" s="22" t="s">
        <v>8</v>
      </c>
      <c r="D10" s="22" t="s">
        <v>16</v>
      </c>
      <c r="E10" s="22" t="s">
        <v>15</v>
      </c>
      <c r="F10" s="22" t="s">
        <v>2</v>
      </c>
      <c r="G10" s="23" t="s">
        <v>3</v>
      </c>
      <c r="H10" s="22" t="s">
        <v>68</v>
      </c>
      <c r="I10" s="22" t="s">
        <v>110</v>
      </c>
      <c r="J10" s="22" t="s">
        <v>4</v>
      </c>
      <c r="K10" s="22" t="s">
        <v>111</v>
      </c>
      <c r="L10" s="22" t="s">
        <v>5</v>
      </c>
      <c r="M10" s="22" t="s">
        <v>6</v>
      </c>
      <c r="N10" s="22" t="s">
        <v>31</v>
      </c>
      <c r="O10" s="84" t="s">
        <v>33</v>
      </c>
      <c r="P10" s="84"/>
    </row>
    <row r="11" spans="1:16" ht="15.75">
      <c r="A11" s="24">
        <v>1</v>
      </c>
      <c r="B11" s="24">
        <v>2</v>
      </c>
      <c r="C11" s="25">
        <v>6</v>
      </c>
      <c r="D11" s="22"/>
      <c r="E11" s="22"/>
      <c r="F11" s="24">
        <v>4</v>
      </c>
      <c r="G11" s="24">
        <v>5</v>
      </c>
      <c r="H11" s="25">
        <v>7</v>
      </c>
      <c r="I11" s="24">
        <v>8</v>
      </c>
      <c r="J11" s="25">
        <v>9</v>
      </c>
      <c r="K11" s="25"/>
      <c r="L11" s="25">
        <v>10</v>
      </c>
      <c r="M11" s="25">
        <v>11</v>
      </c>
      <c r="N11" s="24">
        <v>12</v>
      </c>
      <c r="O11" s="84"/>
      <c r="P11" s="84"/>
    </row>
    <row r="12" spans="1:16" ht="15.75">
      <c r="A12" s="22"/>
      <c r="B12" s="22"/>
      <c r="C12" s="22"/>
      <c r="D12" s="22"/>
      <c r="E12" s="22"/>
      <c r="F12" s="22"/>
      <c r="G12" s="23"/>
      <c r="H12" s="22"/>
      <c r="I12" s="22"/>
      <c r="J12" s="22"/>
      <c r="K12" s="22"/>
      <c r="L12" s="61" t="s">
        <v>12</v>
      </c>
      <c r="M12" s="61" t="s">
        <v>29</v>
      </c>
      <c r="N12" s="61" t="s">
        <v>13</v>
      </c>
      <c r="O12" s="84"/>
      <c r="P12" s="84"/>
    </row>
    <row r="13" spans="1:20" ht="45">
      <c r="A13" s="72">
        <v>1</v>
      </c>
      <c r="B13" s="3" t="s">
        <v>75</v>
      </c>
      <c r="C13" s="2" t="s">
        <v>21</v>
      </c>
      <c r="D13" s="2"/>
      <c r="E13" s="4" t="s">
        <v>24</v>
      </c>
      <c r="F13" s="5" t="s">
        <v>35</v>
      </c>
      <c r="G13" s="6" t="s">
        <v>67</v>
      </c>
      <c r="H13" s="4">
        <v>72</v>
      </c>
      <c r="I13" s="2"/>
      <c r="J13" s="6"/>
      <c r="K13" s="28"/>
      <c r="L13" s="28"/>
      <c r="M13" s="28"/>
      <c r="N13" s="28"/>
      <c r="O13" s="87"/>
      <c r="P13" s="88"/>
      <c r="Q13" s="7"/>
      <c r="R13" s="7"/>
      <c r="S13" s="7"/>
      <c r="T13" s="7"/>
    </row>
    <row r="14" spans="1:20" ht="15.75">
      <c r="A14" s="1"/>
      <c r="B14" s="54"/>
      <c r="C14" s="1"/>
      <c r="D14" s="1"/>
      <c r="E14" s="55"/>
      <c r="F14" s="56"/>
      <c r="G14" s="57"/>
      <c r="H14" s="55"/>
      <c r="I14" s="1"/>
      <c r="J14" s="78" t="s">
        <v>30</v>
      </c>
      <c r="K14" s="45"/>
      <c r="L14" s="46">
        <f>SUM(L13)</f>
        <v>0</v>
      </c>
      <c r="M14" s="46"/>
      <c r="N14" s="46">
        <f>SUM(N13)</f>
        <v>0</v>
      </c>
      <c r="O14" s="76"/>
      <c r="P14" s="76"/>
      <c r="Q14" s="7"/>
      <c r="R14" s="7"/>
      <c r="S14" s="7"/>
      <c r="T14" s="7"/>
    </row>
    <row r="15" spans="1:13" ht="20.25" customHeight="1">
      <c r="A15" s="13" t="s">
        <v>51</v>
      </c>
      <c r="H15" s="16"/>
      <c r="I15" s="21"/>
      <c r="J15" s="18"/>
      <c r="K15" s="18"/>
      <c r="L15" s="18"/>
      <c r="M15" s="18"/>
    </row>
    <row r="16" spans="1:16" ht="31.5">
      <c r="A16" s="22" t="s">
        <v>0</v>
      </c>
      <c r="B16" s="22" t="s">
        <v>1</v>
      </c>
      <c r="C16" s="22" t="s">
        <v>8</v>
      </c>
      <c r="D16" s="22" t="s">
        <v>16</v>
      </c>
      <c r="E16" s="22" t="s">
        <v>15</v>
      </c>
      <c r="F16" s="22" t="s">
        <v>2</v>
      </c>
      <c r="G16" s="23" t="s">
        <v>3</v>
      </c>
      <c r="H16" s="22" t="s">
        <v>68</v>
      </c>
      <c r="I16" s="22" t="s">
        <v>110</v>
      </c>
      <c r="J16" s="22" t="s">
        <v>4</v>
      </c>
      <c r="K16" s="22" t="s">
        <v>111</v>
      </c>
      <c r="L16" s="22" t="s">
        <v>5</v>
      </c>
      <c r="M16" s="22" t="s">
        <v>6</v>
      </c>
      <c r="N16" s="22" t="s">
        <v>31</v>
      </c>
      <c r="O16" s="84" t="s">
        <v>33</v>
      </c>
      <c r="P16" s="84"/>
    </row>
    <row r="17" spans="1:16" ht="15.75">
      <c r="A17" s="24">
        <v>1</v>
      </c>
      <c r="B17" s="24">
        <v>2</v>
      </c>
      <c r="C17" s="25">
        <v>6</v>
      </c>
      <c r="D17" s="22"/>
      <c r="E17" s="22"/>
      <c r="F17" s="24">
        <v>4</v>
      </c>
      <c r="G17" s="26">
        <v>5</v>
      </c>
      <c r="H17" s="25">
        <v>7</v>
      </c>
      <c r="I17" s="24">
        <v>8</v>
      </c>
      <c r="J17" s="25">
        <v>9</v>
      </c>
      <c r="K17" s="25"/>
      <c r="L17" s="25">
        <v>10</v>
      </c>
      <c r="M17" s="25">
        <v>11</v>
      </c>
      <c r="N17" s="24">
        <v>12</v>
      </c>
      <c r="O17" s="84"/>
      <c r="P17" s="84"/>
    </row>
    <row r="18" spans="1:16" ht="15.75">
      <c r="A18" s="22"/>
      <c r="B18" s="22"/>
      <c r="C18" s="22"/>
      <c r="D18" s="22"/>
      <c r="E18" s="22"/>
      <c r="F18" s="22"/>
      <c r="G18" s="23"/>
      <c r="H18" s="22"/>
      <c r="I18" s="22"/>
      <c r="J18" s="22"/>
      <c r="K18" s="22"/>
      <c r="L18" s="61" t="s">
        <v>12</v>
      </c>
      <c r="M18" s="61" t="s">
        <v>29</v>
      </c>
      <c r="N18" s="61" t="s">
        <v>13</v>
      </c>
      <c r="O18" s="84"/>
      <c r="P18" s="84"/>
    </row>
    <row r="19" spans="1:16" ht="115.5" customHeight="1">
      <c r="A19" s="27">
        <v>1</v>
      </c>
      <c r="B19" s="3" t="s">
        <v>77</v>
      </c>
      <c r="C19" s="2" t="s">
        <v>21</v>
      </c>
      <c r="D19" s="2" t="s">
        <v>42</v>
      </c>
      <c r="E19" s="2" t="s">
        <v>76</v>
      </c>
      <c r="F19" s="5" t="s">
        <v>27</v>
      </c>
      <c r="G19" s="6" t="s">
        <v>67</v>
      </c>
      <c r="H19" s="4">
        <v>864</v>
      </c>
      <c r="I19" s="67"/>
      <c r="J19" s="6"/>
      <c r="K19" s="28"/>
      <c r="L19" s="28"/>
      <c r="M19" s="28"/>
      <c r="N19" s="28"/>
      <c r="O19" s="83"/>
      <c r="P19" s="83"/>
    </row>
    <row r="20" spans="1:16" ht="60">
      <c r="A20" s="27">
        <v>2</v>
      </c>
      <c r="B20" s="3" t="s">
        <v>88</v>
      </c>
      <c r="C20" s="70">
        <v>0.075</v>
      </c>
      <c r="D20" s="2"/>
      <c r="E20" s="2" t="s">
        <v>72</v>
      </c>
      <c r="F20" s="5" t="s">
        <v>89</v>
      </c>
      <c r="G20" s="6" t="s">
        <v>67</v>
      </c>
      <c r="H20" s="4">
        <v>36</v>
      </c>
      <c r="I20" s="34"/>
      <c r="J20" s="64"/>
      <c r="K20" s="28"/>
      <c r="L20" s="28"/>
      <c r="M20" s="28"/>
      <c r="N20" s="28"/>
      <c r="O20" s="35"/>
      <c r="P20" s="36"/>
    </row>
    <row r="21" spans="1:16" ht="15.75">
      <c r="A21" s="7"/>
      <c r="B21" s="54"/>
      <c r="C21" s="1"/>
      <c r="D21" s="1"/>
      <c r="E21" s="30"/>
      <c r="F21" s="31"/>
      <c r="G21" s="32"/>
      <c r="H21" s="33"/>
      <c r="I21" s="77"/>
      <c r="J21" s="78" t="s">
        <v>30</v>
      </c>
      <c r="K21" s="45"/>
      <c r="L21" s="46">
        <f>SUM(L19:L20)</f>
        <v>0</v>
      </c>
      <c r="M21" s="46"/>
      <c r="N21" s="46">
        <f>SUM(N19:N20)</f>
        <v>0</v>
      </c>
      <c r="O21" s="35"/>
      <c r="P21" s="36"/>
    </row>
    <row r="22" ht="15.75">
      <c r="A22" s="13" t="s">
        <v>52</v>
      </c>
    </row>
    <row r="23" spans="1:16" ht="31.5">
      <c r="A23" s="22" t="s">
        <v>0</v>
      </c>
      <c r="B23" s="22" t="s">
        <v>1</v>
      </c>
      <c r="C23" s="22" t="s">
        <v>8</v>
      </c>
      <c r="D23" s="22" t="s">
        <v>16</v>
      </c>
      <c r="E23" s="22" t="s">
        <v>15</v>
      </c>
      <c r="F23" s="22" t="s">
        <v>2</v>
      </c>
      <c r="G23" s="23" t="s">
        <v>3</v>
      </c>
      <c r="H23" s="22" t="s">
        <v>68</v>
      </c>
      <c r="I23" s="22" t="s">
        <v>110</v>
      </c>
      <c r="J23" s="22" t="s">
        <v>4</v>
      </c>
      <c r="K23" s="22" t="s">
        <v>111</v>
      </c>
      <c r="L23" s="22" t="s">
        <v>5</v>
      </c>
      <c r="M23" s="22" t="s">
        <v>6</v>
      </c>
      <c r="N23" s="22" t="s">
        <v>31</v>
      </c>
      <c r="O23" s="84" t="s">
        <v>33</v>
      </c>
      <c r="P23" s="84"/>
    </row>
    <row r="24" spans="1:16" ht="15.75">
      <c r="A24" s="25">
        <v>1</v>
      </c>
      <c r="B24" s="25">
        <v>2</v>
      </c>
      <c r="C24" s="25">
        <v>6</v>
      </c>
      <c r="D24" s="22"/>
      <c r="E24" s="22"/>
      <c r="F24" s="24">
        <v>4</v>
      </c>
      <c r="G24" s="24">
        <v>5</v>
      </c>
      <c r="H24" s="25">
        <v>7</v>
      </c>
      <c r="I24" s="24">
        <v>8</v>
      </c>
      <c r="J24" s="25">
        <v>9</v>
      </c>
      <c r="K24" s="25"/>
      <c r="L24" s="25">
        <v>10</v>
      </c>
      <c r="M24" s="25">
        <v>11</v>
      </c>
      <c r="N24" s="24">
        <v>12</v>
      </c>
      <c r="O24" s="84"/>
      <c r="P24" s="84"/>
    </row>
    <row r="25" spans="1:16" ht="15.75">
      <c r="A25" s="38"/>
      <c r="B25" s="38"/>
      <c r="C25" s="22"/>
      <c r="D25" s="22"/>
      <c r="E25" s="22"/>
      <c r="F25" s="22"/>
      <c r="G25" s="23"/>
      <c r="H25" s="22"/>
      <c r="I25" s="22"/>
      <c r="J25" s="22"/>
      <c r="K25" s="22"/>
      <c r="L25" s="61" t="s">
        <v>12</v>
      </c>
      <c r="M25" s="61" t="s">
        <v>29</v>
      </c>
      <c r="N25" s="61" t="s">
        <v>13</v>
      </c>
      <c r="O25" s="84"/>
      <c r="P25" s="84"/>
    </row>
    <row r="26" spans="1:16" ht="60">
      <c r="A26" s="65">
        <v>1</v>
      </c>
      <c r="B26" s="65" t="s">
        <v>78</v>
      </c>
      <c r="C26" s="6">
        <v>0.02</v>
      </c>
      <c r="D26" s="2" t="s">
        <v>17</v>
      </c>
      <c r="E26" s="2" t="s">
        <v>18</v>
      </c>
      <c r="F26" s="2" t="s">
        <v>10</v>
      </c>
      <c r="G26" s="6" t="s">
        <v>9</v>
      </c>
      <c r="H26" s="4">
        <v>18000</v>
      </c>
      <c r="I26" s="5">
        <v>0.59</v>
      </c>
      <c r="J26" s="6">
        <v>0.08</v>
      </c>
      <c r="K26" s="28">
        <f>I26*1.08</f>
        <v>0.64</v>
      </c>
      <c r="L26" s="28">
        <f>H26*I26</f>
        <v>10620</v>
      </c>
      <c r="M26" s="28">
        <f>L26*0.08</f>
        <v>849.6</v>
      </c>
      <c r="N26" s="28">
        <f>L26*1.08</f>
        <v>11469.6</v>
      </c>
      <c r="O26" s="83"/>
      <c r="P26" s="83"/>
    </row>
    <row r="27" spans="1:16" ht="45">
      <c r="A27" s="65">
        <v>2</v>
      </c>
      <c r="B27" s="3" t="s">
        <v>64</v>
      </c>
      <c r="C27" s="2"/>
      <c r="D27" s="2"/>
      <c r="E27" s="2"/>
      <c r="F27" s="2" t="s">
        <v>11</v>
      </c>
      <c r="G27" s="6" t="s">
        <v>7</v>
      </c>
      <c r="H27" s="4">
        <v>360</v>
      </c>
      <c r="I27" s="5">
        <v>11.39</v>
      </c>
      <c r="J27" s="6">
        <v>0.08</v>
      </c>
      <c r="K27" s="28">
        <f>I27*1.08</f>
        <v>12.3</v>
      </c>
      <c r="L27" s="28">
        <f>H27*I27</f>
        <v>4100.4</v>
      </c>
      <c r="M27" s="28">
        <f>L27*0.08</f>
        <v>328.03</v>
      </c>
      <c r="N27" s="28">
        <f>L27*1.08</f>
        <v>4428.43</v>
      </c>
      <c r="O27" s="83"/>
      <c r="P27" s="83"/>
    </row>
    <row r="28" spans="1:16" ht="15.75">
      <c r="A28" s="63"/>
      <c r="B28" s="29"/>
      <c r="C28" s="30"/>
      <c r="D28" s="30"/>
      <c r="E28" s="30"/>
      <c r="F28" s="30"/>
      <c r="G28" s="32"/>
      <c r="H28" s="33"/>
      <c r="I28" s="31"/>
      <c r="J28" s="78" t="s">
        <v>30</v>
      </c>
      <c r="K28" s="45"/>
      <c r="L28" s="46">
        <f>SUM(L26:L27)</f>
        <v>14720.4</v>
      </c>
      <c r="M28" s="46"/>
      <c r="N28" s="46">
        <f>SUM(N26:N27)</f>
        <v>15898.03</v>
      </c>
      <c r="O28" s="62"/>
      <c r="P28" s="62"/>
    </row>
    <row r="29" ht="15.75">
      <c r="A29" s="13" t="s">
        <v>107</v>
      </c>
    </row>
    <row r="30" spans="1:16" ht="31.5">
      <c r="A30" s="22" t="s">
        <v>0</v>
      </c>
      <c r="B30" s="22" t="s">
        <v>1</v>
      </c>
      <c r="C30" s="22" t="s">
        <v>8</v>
      </c>
      <c r="D30" s="22" t="s">
        <v>16</v>
      </c>
      <c r="E30" s="22" t="s">
        <v>15</v>
      </c>
      <c r="F30" s="22" t="s">
        <v>2</v>
      </c>
      <c r="G30" s="23" t="s">
        <v>3</v>
      </c>
      <c r="H30" s="22" t="s">
        <v>68</v>
      </c>
      <c r="I30" s="22" t="s">
        <v>110</v>
      </c>
      <c r="J30" s="22" t="s">
        <v>4</v>
      </c>
      <c r="K30" s="22" t="s">
        <v>111</v>
      </c>
      <c r="L30" s="22" t="s">
        <v>5</v>
      </c>
      <c r="M30" s="22" t="s">
        <v>6</v>
      </c>
      <c r="N30" s="22" t="s">
        <v>31</v>
      </c>
      <c r="O30" s="84" t="s">
        <v>33</v>
      </c>
      <c r="P30" s="84"/>
    </row>
    <row r="31" spans="1:16" ht="15.75">
      <c r="A31" s="25">
        <v>1</v>
      </c>
      <c r="B31" s="25">
        <v>2</v>
      </c>
      <c r="C31" s="25">
        <v>6</v>
      </c>
      <c r="D31" s="22"/>
      <c r="E31" s="22"/>
      <c r="F31" s="24">
        <v>4</v>
      </c>
      <c r="G31" s="24">
        <v>5</v>
      </c>
      <c r="H31" s="25">
        <v>7</v>
      </c>
      <c r="I31" s="24">
        <v>8</v>
      </c>
      <c r="J31" s="25">
        <v>9</v>
      </c>
      <c r="K31" s="25"/>
      <c r="L31" s="25">
        <v>10</v>
      </c>
      <c r="M31" s="25">
        <v>11</v>
      </c>
      <c r="N31" s="24">
        <v>12</v>
      </c>
      <c r="O31" s="84"/>
      <c r="P31" s="84"/>
    </row>
    <row r="32" spans="1:16" ht="15.75">
      <c r="A32" s="38"/>
      <c r="B32" s="38"/>
      <c r="C32" s="22"/>
      <c r="D32" s="22"/>
      <c r="E32" s="22"/>
      <c r="F32" s="22"/>
      <c r="G32" s="23"/>
      <c r="H32" s="22"/>
      <c r="I32" s="22"/>
      <c r="J32" s="22"/>
      <c r="K32" s="22"/>
      <c r="L32" s="61" t="s">
        <v>12</v>
      </c>
      <c r="M32" s="61" t="s">
        <v>29</v>
      </c>
      <c r="N32" s="61" t="s">
        <v>13</v>
      </c>
      <c r="O32" s="84"/>
      <c r="P32" s="84"/>
    </row>
    <row r="33" spans="1:16" ht="75">
      <c r="A33" s="65">
        <v>1</v>
      </c>
      <c r="B33" s="65" t="s">
        <v>43</v>
      </c>
      <c r="C33" s="68">
        <v>0.005</v>
      </c>
      <c r="D33" s="2" t="s">
        <v>44</v>
      </c>
      <c r="E33" s="2" t="s">
        <v>45</v>
      </c>
      <c r="F33" s="2" t="s">
        <v>46</v>
      </c>
      <c r="G33" s="6" t="s">
        <v>9</v>
      </c>
      <c r="H33" s="4">
        <v>40800</v>
      </c>
      <c r="I33" s="5"/>
      <c r="J33" s="6"/>
      <c r="K33" s="28"/>
      <c r="L33" s="28"/>
      <c r="M33" s="28"/>
      <c r="N33" s="28"/>
      <c r="O33" s="83"/>
      <c r="P33" s="83"/>
    </row>
    <row r="34" spans="1:16" ht="75">
      <c r="A34" s="27">
        <v>2</v>
      </c>
      <c r="B34" s="27" t="s">
        <v>71</v>
      </c>
      <c r="C34" s="68">
        <v>0.005</v>
      </c>
      <c r="D34" s="2" t="s">
        <v>44</v>
      </c>
      <c r="E34" s="2" t="s">
        <v>45</v>
      </c>
      <c r="F34" s="2" t="s">
        <v>47</v>
      </c>
      <c r="G34" s="6" t="s">
        <v>9</v>
      </c>
      <c r="H34" s="4">
        <v>14000</v>
      </c>
      <c r="I34" s="5"/>
      <c r="J34" s="6"/>
      <c r="K34" s="28"/>
      <c r="L34" s="28"/>
      <c r="M34" s="28"/>
      <c r="N34" s="28"/>
      <c r="O34" s="83"/>
      <c r="P34" s="83"/>
    </row>
    <row r="35" spans="10:14" ht="15.75">
      <c r="J35" s="78" t="s">
        <v>30</v>
      </c>
      <c r="K35" s="45"/>
      <c r="L35" s="46">
        <f>SUM(L33:L34)</f>
        <v>0</v>
      </c>
      <c r="M35" s="46"/>
      <c r="N35" s="46">
        <f>SUM(N33:N34)</f>
        <v>0</v>
      </c>
    </row>
    <row r="36" spans="1:9" s="43" customFormat="1" ht="15.75">
      <c r="A36" s="13" t="s">
        <v>114</v>
      </c>
      <c r="B36" s="39"/>
      <c r="C36" s="40"/>
      <c r="D36" s="40"/>
      <c r="E36" s="40"/>
      <c r="F36" s="40"/>
      <c r="G36" s="41"/>
      <c r="H36" s="40"/>
      <c r="I36" s="42"/>
    </row>
    <row r="37" spans="1:16" ht="31.5">
      <c r="A37" s="22" t="s">
        <v>0</v>
      </c>
      <c r="B37" s="22" t="s">
        <v>1</v>
      </c>
      <c r="C37" s="22" t="s">
        <v>8</v>
      </c>
      <c r="D37" s="22" t="s">
        <v>16</v>
      </c>
      <c r="E37" s="22" t="s">
        <v>15</v>
      </c>
      <c r="F37" s="22" t="s">
        <v>2</v>
      </c>
      <c r="G37" s="23" t="s">
        <v>3</v>
      </c>
      <c r="H37" s="22" t="s">
        <v>68</v>
      </c>
      <c r="I37" s="22" t="s">
        <v>110</v>
      </c>
      <c r="J37" s="22" t="s">
        <v>4</v>
      </c>
      <c r="K37" s="22" t="s">
        <v>111</v>
      </c>
      <c r="L37" s="22" t="s">
        <v>5</v>
      </c>
      <c r="M37" s="22" t="s">
        <v>6</v>
      </c>
      <c r="N37" s="22" t="s">
        <v>31</v>
      </c>
      <c r="O37" s="84" t="s">
        <v>33</v>
      </c>
      <c r="P37" s="84"/>
    </row>
    <row r="38" spans="1:16" ht="15.75">
      <c r="A38" s="25">
        <v>1</v>
      </c>
      <c r="B38" s="25">
        <v>2</v>
      </c>
      <c r="C38" s="25">
        <v>6</v>
      </c>
      <c r="D38" s="22"/>
      <c r="E38" s="22"/>
      <c r="F38" s="24">
        <v>4</v>
      </c>
      <c r="G38" s="24">
        <v>5</v>
      </c>
      <c r="H38" s="25">
        <v>7</v>
      </c>
      <c r="I38" s="24">
        <v>8</v>
      </c>
      <c r="J38" s="25">
        <v>9</v>
      </c>
      <c r="K38" s="25"/>
      <c r="L38" s="25">
        <v>10</v>
      </c>
      <c r="M38" s="25">
        <v>11</v>
      </c>
      <c r="N38" s="24">
        <v>12</v>
      </c>
      <c r="O38" s="84"/>
      <c r="P38" s="84"/>
    </row>
    <row r="39" spans="1:16" ht="15.75">
      <c r="A39" s="38"/>
      <c r="B39" s="38"/>
      <c r="C39" s="22"/>
      <c r="D39" s="22"/>
      <c r="E39" s="22"/>
      <c r="F39" s="22"/>
      <c r="G39" s="23"/>
      <c r="H39" s="22"/>
      <c r="I39" s="22"/>
      <c r="J39" s="22"/>
      <c r="K39" s="22"/>
      <c r="L39" s="61" t="s">
        <v>12</v>
      </c>
      <c r="M39" s="61" t="s">
        <v>29</v>
      </c>
      <c r="N39" s="61" t="s">
        <v>13</v>
      </c>
      <c r="O39" s="84"/>
      <c r="P39" s="84"/>
    </row>
    <row r="40" spans="1:16" ht="105">
      <c r="A40" s="2">
        <v>1</v>
      </c>
      <c r="B40" s="3" t="s">
        <v>48</v>
      </c>
      <c r="C40" s="6">
        <v>0.01</v>
      </c>
      <c r="D40" s="2" t="s">
        <v>41</v>
      </c>
      <c r="E40" s="2" t="s">
        <v>25</v>
      </c>
      <c r="F40" s="2" t="s">
        <v>118</v>
      </c>
      <c r="G40" s="6" t="s">
        <v>14</v>
      </c>
      <c r="H40" s="4">
        <v>84</v>
      </c>
      <c r="I40" s="28"/>
      <c r="J40" s="6"/>
      <c r="K40" s="28"/>
      <c r="L40" s="28"/>
      <c r="M40" s="28"/>
      <c r="N40" s="28"/>
      <c r="O40" s="86"/>
      <c r="P40" s="86"/>
    </row>
    <row r="41" spans="1:16" ht="75">
      <c r="A41" s="2">
        <v>2</v>
      </c>
      <c r="B41" s="3" t="s">
        <v>66</v>
      </c>
      <c r="C41" s="2"/>
      <c r="D41" s="2"/>
      <c r="E41" s="6"/>
      <c r="F41" s="2" t="s">
        <v>119</v>
      </c>
      <c r="G41" s="6" t="s">
        <v>14</v>
      </c>
      <c r="H41" s="4">
        <v>60</v>
      </c>
      <c r="I41" s="28"/>
      <c r="J41" s="6"/>
      <c r="K41" s="28"/>
      <c r="L41" s="28"/>
      <c r="M41" s="28"/>
      <c r="N41" s="28"/>
      <c r="O41" s="86"/>
      <c r="P41" s="86"/>
    </row>
    <row r="42" spans="1:14" ht="15.75">
      <c r="A42" s="89" t="s">
        <v>49</v>
      </c>
      <c r="B42" s="89"/>
      <c r="C42" s="89"/>
      <c r="D42" s="89"/>
      <c r="E42" s="89"/>
      <c r="F42" s="89"/>
      <c r="G42" s="89"/>
      <c r="H42" s="89"/>
      <c r="I42" s="44"/>
      <c r="J42" s="78" t="s">
        <v>30</v>
      </c>
      <c r="K42" s="45"/>
      <c r="L42" s="46">
        <f>SUM(L40:L41)</f>
        <v>0</v>
      </c>
      <c r="M42" s="46"/>
      <c r="N42" s="46">
        <f>SUM(N40:N41)</f>
        <v>0</v>
      </c>
    </row>
    <row r="43" spans="1:14" ht="15">
      <c r="A43" s="89"/>
      <c r="B43" s="89"/>
      <c r="C43" s="89"/>
      <c r="D43" s="89"/>
      <c r="E43" s="89"/>
      <c r="F43" s="89"/>
      <c r="G43" s="89"/>
      <c r="H43" s="89"/>
      <c r="I43" s="47"/>
      <c r="J43" s="48"/>
      <c r="K43" s="48"/>
      <c r="L43" s="44"/>
      <c r="M43" s="44"/>
      <c r="N43" s="44"/>
    </row>
    <row r="46" spans="1:9" s="43" customFormat="1" ht="15.75">
      <c r="A46" s="13" t="s">
        <v>115</v>
      </c>
      <c r="B46" s="39"/>
      <c r="C46" s="40"/>
      <c r="D46" s="40"/>
      <c r="E46" s="40"/>
      <c r="F46" s="40"/>
      <c r="G46" s="41"/>
      <c r="H46" s="40"/>
      <c r="I46" s="42"/>
    </row>
    <row r="47" spans="1:16" ht="31.5">
      <c r="A47" s="22" t="s">
        <v>0</v>
      </c>
      <c r="B47" s="22" t="s">
        <v>1</v>
      </c>
      <c r="C47" s="22" t="s">
        <v>8</v>
      </c>
      <c r="D47" s="22" t="s">
        <v>16</v>
      </c>
      <c r="E47" s="22" t="s">
        <v>15</v>
      </c>
      <c r="F47" s="22" t="s">
        <v>2</v>
      </c>
      <c r="G47" s="23" t="s">
        <v>3</v>
      </c>
      <c r="H47" s="22" t="s">
        <v>68</v>
      </c>
      <c r="I47" s="22" t="s">
        <v>110</v>
      </c>
      <c r="J47" s="22" t="s">
        <v>4</v>
      </c>
      <c r="K47" s="22" t="s">
        <v>111</v>
      </c>
      <c r="L47" s="22" t="s">
        <v>5</v>
      </c>
      <c r="M47" s="22" t="s">
        <v>6</v>
      </c>
      <c r="N47" s="22" t="s">
        <v>31</v>
      </c>
      <c r="O47" s="84" t="s">
        <v>33</v>
      </c>
      <c r="P47" s="84"/>
    </row>
    <row r="48" spans="1:16" ht="15.75">
      <c r="A48" s="25">
        <v>1</v>
      </c>
      <c r="B48" s="25">
        <v>2</v>
      </c>
      <c r="C48" s="25">
        <v>6</v>
      </c>
      <c r="D48" s="22"/>
      <c r="E48" s="22"/>
      <c r="F48" s="24">
        <v>4</v>
      </c>
      <c r="G48" s="24">
        <v>5</v>
      </c>
      <c r="H48" s="25">
        <v>7</v>
      </c>
      <c r="I48" s="24">
        <v>8</v>
      </c>
      <c r="J48" s="25">
        <v>9</v>
      </c>
      <c r="K48" s="25"/>
      <c r="L48" s="25">
        <v>10</v>
      </c>
      <c r="M48" s="25">
        <v>11</v>
      </c>
      <c r="N48" s="24">
        <v>12</v>
      </c>
      <c r="O48" s="84"/>
      <c r="P48" s="84"/>
    </row>
    <row r="49" spans="1:16" ht="15.75">
      <c r="A49" s="38"/>
      <c r="B49" s="38"/>
      <c r="C49" s="22"/>
      <c r="D49" s="22"/>
      <c r="E49" s="22"/>
      <c r="F49" s="22"/>
      <c r="G49" s="23"/>
      <c r="H49" s="22"/>
      <c r="I49" s="22"/>
      <c r="J49" s="22"/>
      <c r="K49" s="22"/>
      <c r="L49" s="61" t="s">
        <v>12</v>
      </c>
      <c r="M49" s="61" t="s">
        <v>29</v>
      </c>
      <c r="N49" s="61" t="s">
        <v>13</v>
      </c>
      <c r="O49" s="84"/>
      <c r="P49" s="84"/>
    </row>
    <row r="50" spans="1:16" ht="60">
      <c r="A50" s="2">
        <v>1</v>
      </c>
      <c r="B50" s="3" t="s">
        <v>53</v>
      </c>
      <c r="C50" s="6">
        <v>0.03</v>
      </c>
      <c r="D50" s="2" t="s">
        <v>69</v>
      </c>
      <c r="E50" s="2" t="s">
        <v>25</v>
      </c>
      <c r="F50" s="2" t="s">
        <v>54</v>
      </c>
      <c r="G50" s="6" t="s">
        <v>14</v>
      </c>
      <c r="H50" s="4">
        <v>180</v>
      </c>
      <c r="I50" s="28"/>
      <c r="J50" s="6"/>
      <c r="K50" s="28"/>
      <c r="L50" s="28"/>
      <c r="M50" s="28"/>
      <c r="N50" s="28"/>
      <c r="O50" s="86"/>
      <c r="P50" s="86"/>
    </row>
    <row r="51" spans="1:16" ht="30">
      <c r="A51" s="2">
        <v>2</v>
      </c>
      <c r="B51" s="3" t="s">
        <v>55</v>
      </c>
      <c r="C51" s="2"/>
      <c r="D51" s="2"/>
      <c r="E51" s="2" t="s">
        <v>25</v>
      </c>
      <c r="F51" s="2" t="s">
        <v>56</v>
      </c>
      <c r="G51" s="6" t="s">
        <v>90</v>
      </c>
      <c r="H51" s="4">
        <v>12</v>
      </c>
      <c r="I51" s="28">
        <v>280</v>
      </c>
      <c r="J51" s="6">
        <v>0.08</v>
      </c>
      <c r="K51" s="28">
        <f>I51*1.08</f>
        <v>302.4</v>
      </c>
      <c r="L51" s="28">
        <f>H51*I51</f>
        <v>3360</v>
      </c>
      <c r="M51" s="28">
        <f>L51*0.08</f>
        <v>268.8</v>
      </c>
      <c r="N51" s="28">
        <f>L51*1.08</f>
        <v>3628.8</v>
      </c>
      <c r="O51" s="86"/>
      <c r="P51" s="86"/>
    </row>
    <row r="52" spans="1:16" ht="15.75">
      <c r="A52" s="30"/>
      <c r="B52" s="29"/>
      <c r="C52" s="30"/>
      <c r="D52" s="30"/>
      <c r="E52" s="30"/>
      <c r="F52" s="30"/>
      <c r="G52" s="32"/>
      <c r="H52" s="33"/>
      <c r="I52" s="44"/>
      <c r="J52" s="78" t="s">
        <v>30</v>
      </c>
      <c r="K52" s="73"/>
      <c r="L52" s="74">
        <f>SUM(L50:L51)</f>
        <v>3360</v>
      </c>
      <c r="M52" s="46"/>
      <c r="N52" s="46">
        <f>SUM(N50:N51)</f>
        <v>3628.8</v>
      </c>
      <c r="O52" s="66"/>
      <c r="P52" s="30"/>
    </row>
    <row r="53" spans="1:16" ht="15">
      <c r="A53" s="1"/>
      <c r="B53" s="54"/>
      <c r="C53" s="1"/>
      <c r="D53" s="1"/>
      <c r="E53" s="1"/>
      <c r="F53" s="1"/>
      <c r="G53" s="57"/>
      <c r="H53" s="55"/>
      <c r="I53" s="47"/>
      <c r="J53" s="57"/>
      <c r="K53" s="57"/>
      <c r="L53" s="47"/>
      <c r="M53" s="47"/>
      <c r="N53" s="47"/>
      <c r="O53" s="1"/>
      <c r="P53" s="1"/>
    </row>
    <row r="54" spans="1:16" ht="15">
      <c r="A54" s="1"/>
      <c r="B54" s="54"/>
      <c r="C54" s="1"/>
      <c r="D54" s="1"/>
      <c r="E54" s="1"/>
      <c r="F54" s="1"/>
      <c r="G54" s="57"/>
      <c r="H54" s="55"/>
      <c r="I54" s="47"/>
      <c r="J54" s="57"/>
      <c r="K54" s="57"/>
      <c r="L54" s="47"/>
      <c r="M54" s="47"/>
      <c r="N54" s="47"/>
      <c r="O54" s="1"/>
      <c r="P54" s="1"/>
    </row>
    <row r="55" spans="1:9" s="43" customFormat="1" ht="15.75">
      <c r="A55" s="13" t="s">
        <v>116</v>
      </c>
      <c r="B55" s="39"/>
      <c r="C55" s="40"/>
      <c r="D55" s="40"/>
      <c r="E55" s="40"/>
      <c r="F55" s="40"/>
      <c r="G55" s="41"/>
      <c r="H55" s="40"/>
      <c r="I55" s="42"/>
    </row>
    <row r="56" spans="1:16" ht="31.5">
      <c r="A56" s="22" t="s">
        <v>0</v>
      </c>
      <c r="B56" s="22" t="s">
        <v>1</v>
      </c>
      <c r="C56" s="22" t="s">
        <v>8</v>
      </c>
      <c r="D56" s="22" t="s">
        <v>16</v>
      </c>
      <c r="E56" s="22" t="s">
        <v>15</v>
      </c>
      <c r="F56" s="22" t="s">
        <v>2</v>
      </c>
      <c r="G56" s="23" t="s">
        <v>3</v>
      </c>
      <c r="H56" s="22" t="s">
        <v>68</v>
      </c>
      <c r="I56" s="22" t="s">
        <v>110</v>
      </c>
      <c r="J56" s="22" t="s">
        <v>4</v>
      </c>
      <c r="K56" s="22" t="s">
        <v>111</v>
      </c>
      <c r="L56" s="22" t="s">
        <v>5</v>
      </c>
      <c r="M56" s="22" t="s">
        <v>6</v>
      </c>
      <c r="N56" s="22" t="s">
        <v>31</v>
      </c>
      <c r="O56" s="84" t="s">
        <v>33</v>
      </c>
      <c r="P56" s="84"/>
    </row>
    <row r="57" spans="1:16" ht="15.75">
      <c r="A57" s="25">
        <v>1</v>
      </c>
      <c r="B57" s="25">
        <v>2</v>
      </c>
      <c r="C57" s="25">
        <v>6</v>
      </c>
      <c r="D57" s="22"/>
      <c r="E57" s="22"/>
      <c r="F57" s="24">
        <v>4</v>
      </c>
      <c r="G57" s="24">
        <v>5</v>
      </c>
      <c r="H57" s="25">
        <v>7</v>
      </c>
      <c r="I57" s="24">
        <v>8</v>
      </c>
      <c r="J57" s="25">
        <v>9</v>
      </c>
      <c r="K57" s="25"/>
      <c r="L57" s="25">
        <v>10</v>
      </c>
      <c r="M57" s="25">
        <v>11</v>
      </c>
      <c r="N57" s="24">
        <v>12</v>
      </c>
      <c r="O57" s="84"/>
      <c r="P57" s="84"/>
    </row>
    <row r="58" spans="1:16" ht="15.75">
      <c r="A58" s="38"/>
      <c r="B58" s="38"/>
      <c r="C58" s="22"/>
      <c r="D58" s="22"/>
      <c r="E58" s="22"/>
      <c r="F58" s="22"/>
      <c r="G58" s="23"/>
      <c r="H58" s="22"/>
      <c r="I58" s="22"/>
      <c r="J58" s="22"/>
      <c r="K58" s="22"/>
      <c r="L58" s="61" t="s">
        <v>12</v>
      </c>
      <c r="M58" s="61" t="s">
        <v>29</v>
      </c>
      <c r="N58" s="61" t="s">
        <v>13</v>
      </c>
      <c r="O58" s="84"/>
      <c r="P58" s="84"/>
    </row>
    <row r="59" spans="1:16" ht="45">
      <c r="A59" s="2">
        <v>1</v>
      </c>
      <c r="B59" s="3" t="s">
        <v>57</v>
      </c>
      <c r="C59" s="2"/>
      <c r="D59" s="2"/>
      <c r="E59" s="2" t="s">
        <v>25</v>
      </c>
      <c r="F59" s="2" t="s">
        <v>56</v>
      </c>
      <c r="G59" s="6" t="s">
        <v>90</v>
      </c>
      <c r="H59" s="2">
        <v>96</v>
      </c>
      <c r="I59" s="28"/>
      <c r="J59" s="6"/>
      <c r="K59" s="28"/>
      <c r="L59" s="28"/>
      <c r="M59" s="28"/>
      <c r="N59" s="28"/>
      <c r="O59" s="85"/>
      <c r="P59" s="85"/>
    </row>
    <row r="60" spans="1:16" ht="15.75">
      <c r="A60" s="1"/>
      <c r="B60" s="54"/>
      <c r="C60" s="1"/>
      <c r="D60" s="1"/>
      <c r="E60" s="1"/>
      <c r="F60" s="1"/>
      <c r="G60" s="57"/>
      <c r="H60" s="1"/>
      <c r="I60" s="47"/>
      <c r="J60" s="73" t="s">
        <v>30</v>
      </c>
      <c r="K60" s="73"/>
      <c r="L60" s="74">
        <f>SUM(L59)</f>
        <v>0</v>
      </c>
      <c r="M60" s="46"/>
      <c r="N60" s="46">
        <f>SUM(N59)</f>
        <v>0</v>
      </c>
      <c r="O60" s="60"/>
      <c r="P60" s="60"/>
    </row>
    <row r="61" spans="1:16" ht="15.75">
      <c r="A61" s="13" t="s">
        <v>122</v>
      </c>
      <c r="B61" s="39"/>
      <c r="C61" s="40"/>
      <c r="D61" s="40"/>
      <c r="E61" s="40"/>
      <c r="F61" s="40"/>
      <c r="G61" s="41"/>
      <c r="H61" s="40"/>
      <c r="I61" s="42"/>
      <c r="J61" s="43"/>
      <c r="K61" s="43"/>
      <c r="L61" s="43"/>
      <c r="M61" s="43"/>
      <c r="N61" s="43"/>
      <c r="O61" s="43"/>
      <c r="P61" s="43"/>
    </row>
    <row r="62" spans="1:16" ht="31.5">
      <c r="A62" s="22" t="s">
        <v>0</v>
      </c>
      <c r="B62" s="22" t="s">
        <v>1</v>
      </c>
      <c r="C62" s="22" t="s">
        <v>8</v>
      </c>
      <c r="D62" s="22" t="s">
        <v>16</v>
      </c>
      <c r="E62" s="22" t="s">
        <v>15</v>
      </c>
      <c r="F62" s="22" t="s">
        <v>2</v>
      </c>
      <c r="G62" s="23" t="s">
        <v>3</v>
      </c>
      <c r="H62" s="22" t="s">
        <v>68</v>
      </c>
      <c r="I62" s="22" t="s">
        <v>110</v>
      </c>
      <c r="J62" s="22" t="s">
        <v>4</v>
      </c>
      <c r="K62" s="22" t="s">
        <v>111</v>
      </c>
      <c r="L62" s="22" t="s">
        <v>5</v>
      </c>
      <c r="M62" s="22" t="s">
        <v>6</v>
      </c>
      <c r="N62" s="22" t="s">
        <v>31</v>
      </c>
      <c r="O62" s="84" t="s">
        <v>33</v>
      </c>
      <c r="P62" s="84"/>
    </row>
    <row r="63" spans="1:16" ht="15.75">
      <c r="A63" s="25">
        <v>1</v>
      </c>
      <c r="B63" s="25">
        <v>2</v>
      </c>
      <c r="C63" s="25">
        <v>6</v>
      </c>
      <c r="D63" s="22"/>
      <c r="E63" s="22"/>
      <c r="F63" s="24">
        <v>4</v>
      </c>
      <c r="G63" s="24">
        <v>5</v>
      </c>
      <c r="H63" s="25">
        <v>7</v>
      </c>
      <c r="I63" s="24">
        <v>8</v>
      </c>
      <c r="J63" s="25">
        <v>9</v>
      </c>
      <c r="K63" s="25"/>
      <c r="L63" s="25">
        <v>10</v>
      </c>
      <c r="M63" s="25">
        <v>11</v>
      </c>
      <c r="N63" s="24">
        <v>12</v>
      </c>
      <c r="O63" s="84"/>
      <c r="P63" s="84"/>
    </row>
    <row r="64" spans="1:16" ht="15.75">
      <c r="A64" s="38"/>
      <c r="B64" s="38"/>
      <c r="C64" s="22"/>
      <c r="D64" s="22"/>
      <c r="E64" s="22"/>
      <c r="F64" s="22"/>
      <c r="G64" s="23"/>
      <c r="H64" s="22"/>
      <c r="I64" s="22"/>
      <c r="J64" s="22"/>
      <c r="K64" s="22"/>
      <c r="L64" s="61" t="s">
        <v>12</v>
      </c>
      <c r="M64" s="61" t="s">
        <v>29</v>
      </c>
      <c r="N64" s="61" t="s">
        <v>13</v>
      </c>
      <c r="O64" s="84"/>
      <c r="P64" s="84"/>
    </row>
    <row r="65" spans="1:16" ht="30">
      <c r="A65" s="2">
        <v>1</v>
      </c>
      <c r="B65" s="3" t="s">
        <v>91</v>
      </c>
      <c r="C65" s="2"/>
      <c r="D65" s="2"/>
      <c r="E65" s="2"/>
      <c r="F65" s="2" t="s">
        <v>92</v>
      </c>
      <c r="G65" s="6" t="s">
        <v>90</v>
      </c>
      <c r="H65" s="2">
        <v>60</v>
      </c>
      <c r="I65" s="28"/>
      <c r="J65" s="6"/>
      <c r="K65" s="28"/>
      <c r="L65" s="28"/>
      <c r="M65" s="28"/>
      <c r="N65" s="28"/>
      <c r="O65" s="85"/>
      <c r="P65" s="85"/>
    </row>
    <row r="66" spans="1:16" ht="30">
      <c r="A66" s="2">
        <v>2</v>
      </c>
      <c r="B66" s="3" t="s">
        <v>93</v>
      </c>
      <c r="C66" s="2"/>
      <c r="D66" s="2"/>
      <c r="E66" s="2"/>
      <c r="F66" s="2" t="s">
        <v>92</v>
      </c>
      <c r="G66" s="6" t="s">
        <v>90</v>
      </c>
      <c r="H66" s="2">
        <v>36</v>
      </c>
      <c r="I66" s="28"/>
      <c r="J66" s="6"/>
      <c r="K66" s="28"/>
      <c r="L66" s="28"/>
      <c r="M66" s="28"/>
      <c r="N66" s="28"/>
      <c r="O66" s="85"/>
      <c r="P66" s="85"/>
    </row>
    <row r="67" spans="10:14" ht="15.75">
      <c r="J67" s="78" t="s">
        <v>30</v>
      </c>
      <c r="K67" s="73"/>
      <c r="L67" s="74">
        <f>SUM(L65:L66)</f>
        <v>0</v>
      </c>
      <c r="M67" s="46"/>
      <c r="N67" s="46">
        <f>SUM(N65:N66)</f>
        <v>0</v>
      </c>
    </row>
    <row r="69" ht="15.75">
      <c r="A69" s="13" t="s">
        <v>105</v>
      </c>
    </row>
    <row r="70" spans="1:16" ht="31.5">
      <c r="A70" s="22" t="s">
        <v>0</v>
      </c>
      <c r="B70" s="22" t="s">
        <v>1</v>
      </c>
      <c r="C70" s="22" t="s">
        <v>8</v>
      </c>
      <c r="D70" s="22" t="s">
        <v>16</v>
      </c>
      <c r="E70" s="22" t="s">
        <v>15</v>
      </c>
      <c r="F70" s="22" t="s">
        <v>2</v>
      </c>
      <c r="G70" s="23" t="s">
        <v>3</v>
      </c>
      <c r="H70" s="22" t="s">
        <v>68</v>
      </c>
      <c r="I70" s="22" t="s">
        <v>110</v>
      </c>
      <c r="J70" s="22" t="s">
        <v>4</v>
      </c>
      <c r="K70" s="22" t="s">
        <v>111</v>
      </c>
      <c r="L70" s="22" t="s">
        <v>5</v>
      </c>
      <c r="M70" s="22" t="s">
        <v>6</v>
      </c>
      <c r="N70" s="22" t="s">
        <v>31</v>
      </c>
      <c r="O70" s="84" t="s">
        <v>33</v>
      </c>
      <c r="P70" s="84"/>
    </row>
    <row r="71" spans="1:16" ht="15.75">
      <c r="A71" s="25">
        <v>1</v>
      </c>
      <c r="B71" s="25">
        <v>2</v>
      </c>
      <c r="C71" s="25">
        <v>6</v>
      </c>
      <c r="D71" s="22"/>
      <c r="E71" s="22"/>
      <c r="F71" s="25">
        <v>4</v>
      </c>
      <c r="G71" s="25">
        <v>5</v>
      </c>
      <c r="H71" s="25">
        <v>7</v>
      </c>
      <c r="I71" s="24">
        <v>8</v>
      </c>
      <c r="J71" s="25">
        <v>9</v>
      </c>
      <c r="K71" s="25"/>
      <c r="L71" s="25">
        <v>10</v>
      </c>
      <c r="M71" s="25">
        <v>11</v>
      </c>
      <c r="N71" s="24">
        <v>12</v>
      </c>
      <c r="O71" s="84"/>
      <c r="P71" s="84"/>
    </row>
    <row r="72" spans="1:16" ht="15.75">
      <c r="A72" s="38"/>
      <c r="B72" s="38"/>
      <c r="C72" s="22"/>
      <c r="D72" s="22"/>
      <c r="E72" s="22"/>
      <c r="F72" s="22"/>
      <c r="G72" s="23"/>
      <c r="H72" s="22"/>
      <c r="I72" s="22"/>
      <c r="J72" s="22"/>
      <c r="K72" s="22"/>
      <c r="L72" s="61" t="s">
        <v>12</v>
      </c>
      <c r="M72" s="61" t="s">
        <v>29</v>
      </c>
      <c r="N72" s="61" t="s">
        <v>13</v>
      </c>
      <c r="O72" s="84"/>
      <c r="P72" s="84"/>
    </row>
    <row r="73" spans="1:19" ht="105">
      <c r="A73" s="2">
        <v>1</v>
      </c>
      <c r="B73" s="3" t="s">
        <v>20</v>
      </c>
      <c r="C73" s="2" t="s">
        <v>21</v>
      </c>
      <c r="D73" s="2" t="s">
        <v>60</v>
      </c>
      <c r="E73" s="70" t="s">
        <v>79</v>
      </c>
      <c r="F73" s="4" t="s">
        <v>39</v>
      </c>
      <c r="G73" s="6" t="s">
        <v>22</v>
      </c>
      <c r="H73" s="4">
        <v>600</v>
      </c>
      <c r="I73" s="28"/>
      <c r="J73" s="6"/>
      <c r="K73" s="28"/>
      <c r="L73" s="28"/>
      <c r="M73" s="28"/>
      <c r="N73" s="28"/>
      <c r="O73" s="85"/>
      <c r="P73" s="85"/>
      <c r="S73" s="79"/>
    </row>
    <row r="74" spans="1:16" ht="105">
      <c r="A74" s="2">
        <v>2</v>
      </c>
      <c r="B74" s="3" t="s">
        <v>20</v>
      </c>
      <c r="C74" s="2" t="s">
        <v>21</v>
      </c>
      <c r="D74" s="2" t="s">
        <v>61</v>
      </c>
      <c r="E74" s="70" t="s">
        <v>80</v>
      </c>
      <c r="F74" s="4" t="s">
        <v>40</v>
      </c>
      <c r="G74" s="6" t="s">
        <v>22</v>
      </c>
      <c r="H74" s="4">
        <v>600</v>
      </c>
      <c r="I74" s="28"/>
      <c r="J74" s="6"/>
      <c r="K74" s="28"/>
      <c r="L74" s="28"/>
      <c r="M74" s="28"/>
      <c r="N74" s="28"/>
      <c r="O74" s="85"/>
      <c r="P74" s="85"/>
    </row>
    <row r="75" spans="1:16" ht="106.5" customHeight="1">
      <c r="A75" s="2">
        <v>3</v>
      </c>
      <c r="B75" s="3" t="s">
        <v>82</v>
      </c>
      <c r="C75" s="70">
        <v>0.0036</v>
      </c>
      <c r="D75" s="2" t="s">
        <v>19</v>
      </c>
      <c r="E75" s="6" t="s">
        <v>81</v>
      </c>
      <c r="F75" s="4" t="s">
        <v>23</v>
      </c>
      <c r="G75" s="6" t="s">
        <v>36</v>
      </c>
      <c r="H75" s="4">
        <v>40500</v>
      </c>
      <c r="I75" s="28"/>
      <c r="J75" s="6"/>
      <c r="K75" s="28"/>
      <c r="L75" s="28"/>
      <c r="M75" s="28"/>
      <c r="N75" s="28"/>
      <c r="O75" s="85"/>
      <c r="P75" s="85"/>
    </row>
    <row r="76" spans="1:16" ht="63" customHeight="1">
      <c r="A76" s="2">
        <v>4</v>
      </c>
      <c r="B76" s="3" t="s">
        <v>58</v>
      </c>
      <c r="C76" s="70" t="s">
        <v>32</v>
      </c>
      <c r="D76" s="2" t="s">
        <v>34</v>
      </c>
      <c r="E76" s="6" t="s">
        <v>83</v>
      </c>
      <c r="F76" s="4" t="s">
        <v>38</v>
      </c>
      <c r="G76" s="6" t="s">
        <v>37</v>
      </c>
      <c r="H76" s="4">
        <v>300</v>
      </c>
      <c r="I76" s="28"/>
      <c r="J76" s="6"/>
      <c r="K76" s="28"/>
      <c r="L76" s="28"/>
      <c r="M76" s="28"/>
      <c r="N76" s="28"/>
      <c r="O76" s="90"/>
      <c r="P76" s="91"/>
    </row>
    <row r="77" spans="1:16" ht="63" customHeight="1">
      <c r="A77" s="2">
        <v>5</v>
      </c>
      <c r="B77" s="3" t="s">
        <v>94</v>
      </c>
      <c r="C77" s="70" t="s">
        <v>32</v>
      </c>
      <c r="D77" s="2" t="s">
        <v>34</v>
      </c>
      <c r="E77" s="6" t="s">
        <v>84</v>
      </c>
      <c r="F77" s="4" t="s">
        <v>59</v>
      </c>
      <c r="G77" s="6" t="s">
        <v>37</v>
      </c>
      <c r="H77" s="4">
        <v>300</v>
      </c>
      <c r="I77" s="28"/>
      <c r="J77" s="6"/>
      <c r="K77" s="28"/>
      <c r="L77" s="28"/>
      <c r="M77" s="28"/>
      <c r="N77" s="28"/>
      <c r="O77" s="50"/>
      <c r="P77" s="51"/>
    </row>
    <row r="78" spans="1:16" ht="105">
      <c r="A78" s="2">
        <v>6</v>
      </c>
      <c r="B78" s="3" t="s">
        <v>95</v>
      </c>
      <c r="C78" s="2" t="s">
        <v>21</v>
      </c>
      <c r="D78" s="2" t="s">
        <v>70</v>
      </c>
      <c r="E78" s="70" t="s">
        <v>85</v>
      </c>
      <c r="F78" s="2" t="s">
        <v>74</v>
      </c>
      <c r="G78" s="6" t="s">
        <v>37</v>
      </c>
      <c r="H78" s="2">
        <v>60</v>
      </c>
      <c r="I78" s="49"/>
      <c r="J78" s="6"/>
      <c r="K78" s="28"/>
      <c r="L78" s="28"/>
      <c r="M78" s="28"/>
      <c r="N78" s="28"/>
      <c r="O78" s="69"/>
      <c r="P78" s="71"/>
    </row>
    <row r="79" spans="1:16" ht="105">
      <c r="A79" s="2">
        <v>7</v>
      </c>
      <c r="B79" s="3" t="s">
        <v>62</v>
      </c>
      <c r="C79" s="2" t="s">
        <v>21</v>
      </c>
      <c r="D79" s="2" t="s">
        <v>61</v>
      </c>
      <c r="E79" s="70" t="s">
        <v>86</v>
      </c>
      <c r="F79" s="2" t="s">
        <v>63</v>
      </c>
      <c r="G79" s="6" t="s">
        <v>37</v>
      </c>
      <c r="H79" s="2">
        <v>48</v>
      </c>
      <c r="I79" s="49"/>
      <c r="J79" s="6"/>
      <c r="K79" s="28"/>
      <c r="L79" s="28"/>
      <c r="M79" s="28"/>
      <c r="N79" s="28"/>
      <c r="O79" s="52"/>
      <c r="P79" s="53"/>
    </row>
    <row r="80" spans="1:16" ht="105">
      <c r="A80" s="2">
        <v>8</v>
      </c>
      <c r="B80" s="3" t="s">
        <v>62</v>
      </c>
      <c r="C80" s="2" t="s">
        <v>21</v>
      </c>
      <c r="D80" s="2" t="s">
        <v>61</v>
      </c>
      <c r="E80" s="70" t="s">
        <v>86</v>
      </c>
      <c r="F80" s="2" t="s">
        <v>96</v>
      </c>
      <c r="G80" s="6" t="s">
        <v>37</v>
      </c>
      <c r="H80" s="2">
        <v>48</v>
      </c>
      <c r="I80" s="28"/>
      <c r="J80" s="64"/>
      <c r="K80" s="28"/>
      <c r="L80" s="28"/>
      <c r="M80" s="28"/>
      <c r="N80" s="28"/>
      <c r="O80" s="50"/>
      <c r="P80" s="51"/>
    </row>
    <row r="81" spans="1:16" ht="15.75">
      <c r="A81" s="30"/>
      <c r="B81" s="29"/>
      <c r="C81" s="29"/>
      <c r="D81" s="30"/>
      <c r="E81" s="32"/>
      <c r="F81" s="33"/>
      <c r="G81" s="32"/>
      <c r="H81" s="33"/>
      <c r="I81" s="44"/>
      <c r="J81" s="78" t="s">
        <v>30</v>
      </c>
      <c r="K81" s="45"/>
      <c r="L81" s="46">
        <f>SUM(L73:L80)</f>
        <v>0</v>
      </c>
      <c r="M81" s="46"/>
      <c r="N81" s="46">
        <f>SUM(N73:N80)</f>
        <v>0</v>
      </c>
      <c r="O81" s="80"/>
      <c r="P81" s="81"/>
    </row>
    <row r="82" spans="1:16" s="7" customFormat="1" ht="45">
      <c r="A82" s="1"/>
      <c r="B82" s="54" t="s">
        <v>97</v>
      </c>
      <c r="C82" s="54"/>
      <c r="D82" s="1"/>
      <c r="E82" s="57"/>
      <c r="F82" s="55"/>
      <c r="G82" s="57"/>
      <c r="H82" s="55"/>
      <c r="I82" s="47"/>
      <c r="J82" s="57"/>
      <c r="K82" s="57"/>
      <c r="L82" s="47"/>
      <c r="M82" s="47"/>
      <c r="N82" s="47"/>
      <c r="O82" s="82"/>
      <c r="P82" s="82"/>
    </row>
    <row r="83" spans="1:16" s="7" customFormat="1" ht="45">
      <c r="A83" s="1"/>
      <c r="B83" s="54" t="s">
        <v>98</v>
      </c>
      <c r="C83" s="54"/>
      <c r="D83" s="1"/>
      <c r="E83" s="57"/>
      <c r="F83" s="55"/>
      <c r="G83" s="57"/>
      <c r="H83" s="55"/>
      <c r="I83" s="47"/>
      <c r="J83" s="57"/>
      <c r="K83" s="57"/>
      <c r="L83" s="47"/>
      <c r="M83" s="47"/>
      <c r="N83" s="47"/>
      <c r="O83" s="82"/>
      <c r="P83" s="82"/>
    </row>
    <row r="84" spans="1:16" s="7" customFormat="1" ht="45">
      <c r="A84" s="1"/>
      <c r="B84" s="54" t="s">
        <v>99</v>
      </c>
      <c r="C84" s="54"/>
      <c r="D84" s="1"/>
      <c r="E84" s="57"/>
      <c r="F84" s="55"/>
      <c r="G84" s="57"/>
      <c r="H84" s="55"/>
      <c r="I84" s="47"/>
      <c r="J84" s="57"/>
      <c r="K84" s="57"/>
      <c r="L84" s="47"/>
      <c r="M84" s="47"/>
      <c r="N84" s="47"/>
      <c r="O84" s="82"/>
      <c r="P84" s="82"/>
    </row>
    <row r="85" spans="1:16" s="7" customFormat="1" ht="15">
      <c r="A85" s="1"/>
      <c r="B85" s="54"/>
      <c r="C85" s="54"/>
      <c r="D85" s="1"/>
      <c r="E85" s="57"/>
      <c r="F85" s="55"/>
      <c r="G85" s="57"/>
      <c r="H85" s="55"/>
      <c r="I85" s="47"/>
      <c r="J85" s="57"/>
      <c r="K85" s="57"/>
      <c r="L85" s="47"/>
      <c r="M85" s="47"/>
      <c r="N85" s="47"/>
      <c r="O85" s="82"/>
      <c r="P85" s="82"/>
    </row>
    <row r="86" spans="1:16" s="7" customFormat="1" ht="15">
      <c r="A86" s="1"/>
      <c r="B86" s="54"/>
      <c r="C86" s="54"/>
      <c r="D86" s="1"/>
      <c r="E86" s="57"/>
      <c r="F86" s="55"/>
      <c r="G86" s="57"/>
      <c r="H86" s="55"/>
      <c r="I86" s="47"/>
      <c r="J86" s="57"/>
      <c r="K86" s="57"/>
      <c r="L86" s="47"/>
      <c r="M86" s="47"/>
      <c r="N86" s="47"/>
      <c r="O86" s="82"/>
      <c r="P86" s="82"/>
    </row>
    <row r="87" spans="1:13" ht="20.25" customHeight="1">
      <c r="A87" s="13" t="s">
        <v>106</v>
      </c>
      <c r="E87" s="15" t="s">
        <v>73</v>
      </c>
      <c r="H87" s="16"/>
      <c r="I87" s="21"/>
      <c r="J87" s="18"/>
      <c r="K87" s="18"/>
      <c r="L87" s="18"/>
      <c r="M87" s="18"/>
    </row>
    <row r="88" spans="1:16" ht="31.5">
      <c r="A88" s="22" t="s">
        <v>0</v>
      </c>
      <c r="B88" s="22" t="s">
        <v>1</v>
      </c>
      <c r="C88" s="22" t="s">
        <v>8</v>
      </c>
      <c r="D88" s="22" t="s">
        <v>16</v>
      </c>
      <c r="E88" s="22" t="s">
        <v>15</v>
      </c>
      <c r="F88" s="22" t="s">
        <v>2</v>
      </c>
      <c r="G88" s="23" t="s">
        <v>3</v>
      </c>
      <c r="H88" s="22" t="s">
        <v>68</v>
      </c>
      <c r="I88" s="22" t="s">
        <v>110</v>
      </c>
      <c r="J88" s="22" t="s">
        <v>4</v>
      </c>
      <c r="K88" s="22" t="s">
        <v>111</v>
      </c>
      <c r="L88" s="22" t="s">
        <v>5</v>
      </c>
      <c r="M88" s="22" t="s">
        <v>6</v>
      </c>
      <c r="N88" s="22" t="s">
        <v>31</v>
      </c>
      <c r="O88" s="84" t="s">
        <v>33</v>
      </c>
      <c r="P88" s="84"/>
    </row>
    <row r="89" spans="1:16" ht="15.75">
      <c r="A89" s="24">
        <v>1</v>
      </c>
      <c r="B89" s="24">
        <v>2</v>
      </c>
      <c r="C89" s="25">
        <v>6</v>
      </c>
      <c r="D89" s="22"/>
      <c r="E89" s="22"/>
      <c r="F89" s="24">
        <v>4</v>
      </c>
      <c r="G89" s="26">
        <v>5</v>
      </c>
      <c r="H89" s="25">
        <v>7</v>
      </c>
      <c r="I89" s="24">
        <v>8</v>
      </c>
      <c r="J89" s="25">
        <v>9</v>
      </c>
      <c r="K89" s="25"/>
      <c r="L89" s="25">
        <v>10</v>
      </c>
      <c r="M89" s="25">
        <v>11</v>
      </c>
      <c r="N89" s="24">
        <v>12</v>
      </c>
      <c r="O89" s="84"/>
      <c r="P89" s="84"/>
    </row>
    <row r="90" spans="1:16" ht="15.75">
      <c r="A90" s="22"/>
      <c r="B90" s="22"/>
      <c r="C90" s="22"/>
      <c r="D90" s="22"/>
      <c r="E90" s="22"/>
      <c r="F90" s="22"/>
      <c r="G90" s="23"/>
      <c r="H90" s="22"/>
      <c r="I90" s="22"/>
      <c r="J90" s="22"/>
      <c r="K90" s="22"/>
      <c r="L90" s="61" t="s">
        <v>12</v>
      </c>
      <c r="M90" s="61" t="s">
        <v>29</v>
      </c>
      <c r="N90" s="61" t="s">
        <v>13</v>
      </c>
      <c r="O90" s="84"/>
      <c r="P90" s="84"/>
    </row>
    <row r="91" spans="1:16" ht="180">
      <c r="A91" s="27">
        <v>1</v>
      </c>
      <c r="B91" s="3" t="s">
        <v>100</v>
      </c>
      <c r="C91" s="2" t="s">
        <v>21</v>
      </c>
      <c r="D91" s="2" t="s">
        <v>120</v>
      </c>
      <c r="E91" s="2" t="s">
        <v>104</v>
      </c>
      <c r="F91" s="5" t="s">
        <v>27</v>
      </c>
      <c r="G91" s="6" t="s">
        <v>101</v>
      </c>
      <c r="H91" s="4">
        <v>100</v>
      </c>
      <c r="I91" s="67"/>
      <c r="J91" s="6"/>
      <c r="K91" s="28"/>
      <c r="L91" s="28"/>
      <c r="M91" s="28"/>
      <c r="N91" s="28"/>
      <c r="O91" s="83"/>
      <c r="P91" s="83"/>
    </row>
    <row r="92" spans="1:16" ht="120" customHeight="1">
      <c r="A92" s="27">
        <v>2</v>
      </c>
      <c r="B92" s="3" t="s">
        <v>100</v>
      </c>
      <c r="C92" s="2" t="s">
        <v>21</v>
      </c>
      <c r="D92" s="2" t="s">
        <v>121</v>
      </c>
      <c r="E92" s="2" t="s">
        <v>104</v>
      </c>
      <c r="F92" s="5" t="s">
        <v>102</v>
      </c>
      <c r="G92" s="6" t="s">
        <v>67</v>
      </c>
      <c r="H92" s="4">
        <v>1100</v>
      </c>
      <c r="I92" s="67"/>
      <c r="J92" s="64"/>
      <c r="K92" s="28"/>
      <c r="L92" s="28"/>
      <c r="M92" s="28"/>
      <c r="N92" s="28"/>
      <c r="O92" s="35"/>
      <c r="P92" s="36"/>
    </row>
    <row r="93" spans="1:16" ht="27.75" customHeight="1">
      <c r="A93" s="7"/>
      <c r="B93" s="3" t="s">
        <v>103</v>
      </c>
      <c r="C93" s="30"/>
      <c r="D93" s="30"/>
      <c r="E93" s="30"/>
      <c r="F93" s="31"/>
      <c r="G93" s="32"/>
      <c r="H93" s="33"/>
      <c r="I93" s="75"/>
      <c r="J93" s="78" t="s">
        <v>30</v>
      </c>
      <c r="K93" s="45"/>
      <c r="L93" s="46">
        <f>SUM(L91:L92)</f>
        <v>0</v>
      </c>
      <c r="M93" s="46"/>
      <c r="N93" s="46">
        <f>SUM(N91:N92)</f>
        <v>0</v>
      </c>
      <c r="O93" s="35"/>
      <c r="P93" s="36"/>
    </row>
    <row r="96" spans="11:14" ht="30">
      <c r="K96" s="8" t="s">
        <v>5</v>
      </c>
      <c r="L96" s="79">
        <f>L93+L81+L67+L60+L52+L42+L35+L28+L21+L14+L8</f>
        <v>18080.4</v>
      </c>
      <c r="M96" s="79" t="s">
        <v>108</v>
      </c>
      <c r="N96" s="79">
        <f>N93+N81+N67+N60+N52+N42+N35+N28+N21+N14+N8</f>
        <v>19526.83</v>
      </c>
    </row>
    <row r="97" spans="11:12" ht="30">
      <c r="K97" s="8" t="s">
        <v>109</v>
      </c>
      <c r="L97" s="79">
        <f>L96/3.839</f>
        <v>4709.66</v>
      </c>
    </row>
  </sheetData>
  <mergeCells count="31">
    <mergeCell ref="O91:P91"/>
    <mergeCell ref="O56:P58"/>
    <mergeCell ref="O74:P74"/>
    <mergeCell ref="O75:P75"/>
    <mergeCell ref="O73:P73"/>
    <mergeCell ref="O76:P76"/>
    <mergeCell ref="O65:P65"/>
    <mergeCell ref="O66:P66"/>
    <mergeCell ref="O70:P72"/>
    <mergeCell ref="O47:P49"/>
    <mergeCell ref="O50:P50"/>
    <mergeCell ref="O51:P51"/>
    <mergeCell ref="O88:P90"/>
    <mergeCell ref="O27:P27"/>
    <mergeCell ref="O30:P32"/>
    <mergeCell ref="A42:H43"/>
    <mergeCell ref="O33:P33"/>
    <mergeCell ref="O13:P13"/>
    <mergeCell ref="O16:P18"/>
    <mergeCell ref="O19:P19"/>
    <mergeCell ref="O26:P26"/>
    <mergeCell ref="O7:P7"/>
    <mergeCell ref="O4:P6"/>
    <mergeCell ref="O62:P64"/>
    <mergeCell ref="O59:P59"/>
    <mergeCell ref="O40:P40"/>
    <mergeCell ref="O41:P41"/>
    <mergeCell ref="O34:P34"/>
    <mergeCell ref="O37:P39"/>
    <mergeCell ref="O23:P25"/>
    <mergeCell ref="O10:P12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45" r:id="rId1"/>
  <rowBreaks count="3" manualBreakCount="3">
    <brk id="28" max="15" man="1"/>
    <brk id="68" max="15" man="1"/>
    <brk id="8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Starachowicach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jurkowskik</dc:creator>
  <cp:keywords/>
  <dc:description/>
  <cp:lastModifiedBy>Windows vista</cp:lastModifiedBy>
  <cp:lastPrinted>2011-03-04T12:18:28Z</cp:lastPrinted>
  <dcterms:created xsi:type="dcterms:W3CDTF">2005-07-01T07:54:52Z</dcterms:created>
  <dcterms:modified xsi:type="dcterms:W3CDTF">2011-03-10T08:01:47Z</dcterms:modified>
  <cp:category/>
  <cp:version/>
  <cp:contentType/>
  <cp:contentStatus/>
</cp:coreProperties>
</file>