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3" activeTab="0"/>
  </bookViews>
  <sheets>
    <sheet name="Pakiety" sheetId="1" r:id="rId1"/>
    <sheet name="_" sheetId="2" r:id="rId2"/>
    <sheet name="Arkusz3" sheetId="3" r:id="rId3"/>
  </sheets>
  <definedNames>
    <definedName name="Excel_BuiltIn__FilterDatabase_1">'Pakiety'!#REF!</definedName>
  </definedNames>
  <calcPr fullCalcOnLoad="1" fullPrecision="0"/>
</workbook>
</file>

<file path=xl/sharedStrings.xml><?xml version="1.0" encoding="utf-8"?>
<sst xmlns="http://schemas.openxmlformats.org/spreadsheetml/2006/main" count="1292" uniqueCount="412">
  <si>
    <t>Rurka intubacyjna Nr 7,5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</si>
  <si>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</si>
  <si>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Zestaw do konikopunkcji dla dorosłych</t>
  </si>
  <si>
    <t>Rurka intubacyjna Nr 8,5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</si>
  <si>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9,0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</si>
  <si>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zbrojona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</si>
  <si>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bez mankietu i bez balonika  nr 2,5 ustno-nosowa, wykonana z miękkiego, elastycznego tworzywa, podwójna podziałka centymetrowa, wyraźne znaczniki głębokości, linia rtg, jałowa, jednorazowego użytku</t>
  </si>
  <si>
    <t>Rurka intubacyjna bez mankietu i bez balonika  nr 3,0 ustno-nosowa, wykonana z miękkiego, elastycznego tworzywa, podwójna podziałka centymetrowa, wyraźne znaczniki głębokości, linia rtg, jałowa, jednorazowego użytku</t>
  </si>
  <si>
    <t>Rurka intubacyjna bez mankietu i bez balonika  nr 3,5 ustno-nosowa, wykonana z miękkiego, elastycznego tworzywa, podwójna podziałka centymetrowa, wyraźne znaczniki głębokości, linia rtg, jałowa, jednorazowego użytku</t>
  </si>
  <si>
    <t>Rurka intubacyjna bez mankietu i bez balonika  nr 4,0 ustno-nosowa, wykonana z miękkiego, elastycznego tworzywa, podwójna podziałka centymetrowa, wyraźne znaczniki głębokości, linia rtg, jałowa, jednorazowego użytku .</t>
  </si>
  <si>
    <t>Rurka intubacyjna bez mankietu i bez balonika  nr 5,0 ustno-nosowa, wykonana z miękkiego, elastycznego tworzywa, podwójna podziałka centymetrowa, wyraźne znaczniki głębokości, linia rtg, jałowa, jednorazowego użytku .</t>
  </si>
  <si>
    <t>Rurka intubacyjna bez mankietu i bez balonika  nr 6,0 ustno-nosowa, wykonana z miękkiego, elastycznego tworzywa, podwójna podziałka centymetrowa, wyraźne znaczniki głębokości, linia rtg, jałowa, jednorazowego użytku .</t>
  </si>
  <si>
    <t xml:space="preserve">Rurka tracheostomijna nr 7 z mankietem niskociśnieniwym i balonikem kontrolnym wskazującym stan napełnienia, silikonowana, linia rtg na całej długości rurki, taśma mocująca, jałowa, jednorazowego użytku </t>
  </si>
  <si>
    <t xml:space="preserve">Rurka tracheostomijna nr 8 z mankietem niskociśnieniwym i balonikem kontrolnym wskazującym stan napełnienia, silikonowana, linia rtg na całej długości rurki, taśma mocująca, jałowa, jednorazowego użytku </t>
  </si>
  <si>
    <t xml:space="preserve">Rurka tracheostomijna nr 9 z mankietem niskociśnieniwym i balonikem kontrolnym wskazującym stan napełnienia, silikonowana, linia rtg na całej długości rurki, taśma mocująca, jałowa, jednorazowego użytku </t>
  </si>
  <si>
    <t>Rurka tracheostomijna dystalna nr 8 z balonem, jednorazowego użytku</t>
  </si>
  <si>
    <t>Rurka tracheostomijna proksymalna nr 8 z balonem, jednorazowego użytku</t>
  </si>
  <si>
    <t xml:space="preserve">Rurka ustno-gardłowa "Guedel", jednorazowa, jałowa, pojedynczo pakowana, kolorowy znacznik rozmiarów: rozmiar: 3, 5, 6, 8  </t>
  </si>
  <si>
    <t>dren redon nr 12 dł 75</t>
  </si>
  <si>
    <t>dren redon nr 14 dł 75</t>
  </si>
  <si>
    <t>dren redon nr 16 dł 75</t>
  </si>
  <si>
    <t>dren redon nr 18 dł 75</t>
  </si>
  <si>
    <t>dren redon nr 20</t>
  </si>
  <si>
    <t>dren redon nr 22</t>
  </si>
  <si>
    <t>Cewnik do odsysania z rurek intubacyjnych z kontrolą ssania nr 4</t>
  </si>
  <si>
    <t>Cewnik do odsysania z rurek intubacyjnych z kontrolą ssania nr 6</t>
  </si>
  <si>
    <t>Zgłębnik PUR do żywienia dojelitowego z prowadnicą i wielofunkcyjnym łącznikiem - "Flocare" rozmiar 12 dł. 130cm</t>
  </si>
  <si>
    <t>Nakłuwacze nożykowe, głębokość nakłucia 2mm, 200szt.a</t>
  </si>
  <si>
    <t>Golarki</t>
  </si>
  <si>
    <t>Staza jednorazowa bezlateksowa do pobierania krwi op. 25szt</t>
  </si>
  <si>
    <t>Pojemnik próbek śluzu - objętość 40 ml opatrzony skalą rozpoczynającą się od 5ml z odstępami 1ml. Giętki wąż lateksowy umożliwia połączenie z cewnikiem odsysającym z regulatorem ssania do cewnika z nasadą lejkowatą, można uzyskać połączenie przez przełożenie dającego się zdjąć korektora na wąż lateksowy</t>
  </si>
  <si>
    <t>Butelki z PP jednorazowego użytku z gwintem, 50ml</t>
  </si>
  <si>
    <t>Butelki z PP jednorazowego użytku z gwintem, 100ml</t>
  </si>
  <si>
    <t>Smoczek jednorazowy bez lateksu, standard, pasujący do w/w butelek</t>
  </si>
  <si>
    <t>Butelka 240ml  wykonana z hartowanego szkła, trwała, stabilna, kolorowo zdobiona; + smoczek standardowy kauczukowy, anatomiczny o przepływie wolnym</t>
  </si>
  <si>
    <t>komp</t>
  </si>
  <si>
    <t>Łącznik karbowany ze złączem rurki 22M/15 zagiętym pod kątem 90 stopni, port odsysania z koreczkiem dł. 15cm</t>
  </si>
  <si>
    <t>Złaczki podwójnie obrotowe ze złączem rurki 22M/15F pasują bezpośrednio do masek do znieczulenia i rurek intubacyjnych. Łącznik do obwodu oddechowego 15m, port odsysania z gumową uszczelką do bronchoskopii i koreczkiem</t>
  </si>
  <si>
    <t>Przewód tlenowy do maski dł. 200-213cm</t>
  </si>
  <si>
    <t>Maska krtaniowa jednorazowa, rozmiar 4 i 5, wykonana z PCV</t>
  </si>
  <si>
    <t>Maska tlenowa dla dorosłych bez drenu</t>
  </si>
  <si>
    <t>Maska tlenowa pediatryczna z drenem</t>
  </si>
  <si>
    <t>Maska aerozolowa dla dorosłych bez drenu</t>
  </si>
  <si>
    <t>Maska twarzowa dla dorosłych bez zaworu rozm. 4 i 4/5</t>
  </si>
  <si>
    <t>Maska twarzowa pełna bez wylotów wydychanego powietrza - standardowa średnia i duża</t>
  </si>
  <si>
    <t>Zgłębnik do żywienia dożołądkowego lub dojelitowego KANGAROO</t>
  </si>
  <si>
    <t>kpl.</t>
  </si>
  <si>
    <t>Do dializy jednoigłowej                                                                                                                         - opis j.w</t>
  </si>
  <si>
    <t>Igłą dotętnicza 1,6mm</t>
  </si>
  <si>
    <t>Igła dożylna 1,6mm</t>
  </si>
  <si>
    <t>Igłą dotętnicza 1,5mm</t>
  </si>
  <si>
    <t>Igła dożylna 1,5mm</t>
  </si>
  <si>
    <t>Do dializy jednoigłowej - opis j.w</t>
  </si>
  <si>
    <t>Igła dotętniczo-żylna 1,6mm</t>
  </si>
  <si>
    <t>Dreny do drenażu klatki piersiowej Thorax z trocarem F24x390mm</t>
  </si>
  <si>
    <t>Dreny do drenażu klatki piersiowej Thorax z trocarem F26x390mm</t>
  </si>
  <si>
    <t>Dreny do drenażu klatki piersiowej Thorax z trocarem F28x390mm</t>
  </si>
  <si>
    <t>Dreny do drenażu klatki piersiowej Thorax z trocarem F32x390mm</t>
  </si>
  <si>
    <t>Zestawy do nakłucia jamy opłucnowej jałowy, jednorazowy, może zawierać trójdrożny kranik odcinający</t>
  </si>
  <si>
    <t>System do drenażu jamy opłucnej z dwiema butelkami szklanymi</t>
  </si>
  <si>
    <t>Cewnik Couvelair  Ch 22 2-bieżny (silikonowany)</t>
  </si>
  <si>
    <t>Cewnik Couvelair  Ch-22 3-bieżny (silikonowany)</t>
  </si>
  <si>
    <t>Cewnik Couvelair  Ch-20 3-bieżny (silikonowany) /sterylny/</t>
  </si>
  <si>
    <t>Pakiet 32 -Staza jednorazowa</t>
  </si>
  <si>
    <t>Pakiet 33 -Filtr bakteryjno wirusowy</t>
  </si>
  <si>
    <t>Cewnik Couvelair  Ch-22 3-bieżny (silikonowy) /sterylny/</t>
  </si>
  <si>
    <t>Cewnik Dufour Ch 22 3-bieżny (silikonowany)/sterylny/</t>
  </si>
  <si>
    <t>Dren do drenażu jamy otrzewnej - dren silikonowy, dł. 40-45cm roz. 24</t>
  </si>
  <si>
    <t>dł. 40-45cm roz. 26</t>
  </si>
  <si>
    <t>dł. 40-45cm roz. 28</t>
  </si>
  <si>
    <t>dł. 40-45cm roz. 30</t>
  </si>
  <si>
    <t>dł. 40-45cm roz. 32</t>
  </si>
  <si>
    <t>Pakiet 1 - Igły, strzykawki, kaniule, aparaty do przetoczeń, pojemniki na igły</t>
  </si>
  <si>
    <t>Lp.</t>
  </si>
  <si>
    <t>opis towaru</t>
  </si>
  <si>
    <t>nazwa handlowa towaru</t>
  </si>
  <si>
    <t>jm</t>
  </si>
  <si>
    <t>ilość</t>
  </si>
  <si>
    <t>cena jednostkowa</t>
  </si>
  <si>
    <t>VAT %</t>
  </si>
  <si>
    <t>Wartość netto</t>
  </si>
  <si>
    <t>Wartość VAT</t>
  </si>
  <si>
    <t>Wartość brutto</t>
  </si>
  <si>
    <t>Próbki szt</t>
  </si>
  <si>
    <t>1.</t>
  </si>
  <si>
    <t>Strzykawka j.u. 1ml z igłą 0,45x12mm do tuberkuliny, a'100szt</t>
  </si>
  <si>
    <t>op.</t>
  </si>
  <si>
    <t>2.</t>
  </si>
  <si>
    <t>Strzykawka j.u. do insuliny 1ml z igłą 0,40x 13mm, a'100szt</t>
  </si>
  <si>
    <t>3.</t>
  </si>
  <si>
    <t>Strzykawka j.u. 2ml dwuczęściowa, skala co 0,1ml rozszerzana do 2,5ml, przezroczysty cylinder, tłok kolorowy,  nazwa producenta na pojedynczej strzykawce, a'100szt</t>
  </si>
  <si>
    <t>4.</t>
  </si>
  <si>
    <t>5.</t>
  </si>
  <si>
    <t>Strzykawka j.u. 10 ml dwuczęściowa, skala co 0,5 ml rozszerzana do 12ml, przezroczysty cylinder, tłok kolorowy,  nazwa producenta na pojedynczej strzykawce, a'100szt</t>
  </si>
  <si>
    <t>6.</t>
  </si>
  <si>
    <t>7.</t>
  </si>
  <si>
    <t>szt</t>
  </si>
  <si>
    <t>8.</t>
  </si>
  <si>
    <t xml:space="preserve">Strzykawka j.u. do pomp infuzyjnych 50/60 ml trzyczęściowa, Luer-Lock, </t>
  </si>
  <si>
    <t>szt.</t>
  </si>
  <si>
    <t>9.</t>
  </si>
  <si>
    <t xml:space="preserve">Strzykawka j.u. 50/60 ml trzyczęściowa do leków światłoczułych (bursztynowa) luer-lock do pomp infuzyjnych.  </t>
  </si>
  <si>
    <t>10.</t>
  </si>
  <si>
    <t xml:space="preserve">Strzykawka j.u. trzyczęściowa 50-60ml cewnikowa typu Janet </t>
  </si>
  <si>
    <t>11.</t>
  </si>
  <si>
    <t>Strzykawka j.u. Cewnikowa 100ml z dodatkowym łącznikiem luer</t>
  </si>
  <si>
    <t>12.</t>
  </si>
  <si>
    <t xml:space="preserve">Przedłużacz do pomp infuzyjnych przezroczysty
długość drenu 150cm
opakowanie jednostkowe typu blister - pack </t>
  </si>
  <si>
    <t>13.</t>
  </si>
  <si>
    <t xml:space="preserve">Cewnik do podawania tlenu przez nos dł. 200-420cm </t>
  </si>
  <si>
    <t>14.</t>
  </si>
  <si>
    <t>Kaniula G 17 x 45mm (BIAŁA) do żył obwodowych z dodatkowym portem i zintegrowanym koreczkiem luer-lock - kaniula wykonana z  poliuretanu lub PTFE - atraumatyczny koniec kaniuli - paski kontrastujące w RTG, min. 3 na całej długości kaniuli - samozamykający się zawór portu dodatkowego - optymalne położenie skrzydełek mocujących - opis w języku polskim na opakowaniu handlowym -  przepływ 140ml/min podany na opakowaniu jednostkowym typ TYVEC</t>
  </si>
  <si>
    <t>15.</t>
  </si>
  <si>
    <t>Kaniula G 18 x  45mm (ZIELONA) do żył obwodowych z dodatkowym portem i zintegrowanym koreczkiem luer-lock - kaniula wykonana z  poliuretanu lub PTFE - atraumatyczny koniec kaniuli -  min 3 paski kontrastujące w RTG na całej długości cewnika,  samozamykający się zawór portu dodatkowego - optymalne położenie skrzydełek mocujących - opis w języku polskim na opakowaniu handlowym -  przepływ  90ml/min podany  na opakowaniu jednostkowym typ TYVEC</t>
  </si>
  <si>
    <t>16.</t>
  </si>
  <si>
    <t>sprawa nr P/52/12/2010/SJU</t>
  </si>
  <si>
    <t xml:space="preserve">Kaniula G 20 x 33mm (RÓŻOWA) do żył obwodowych z dodatkowym portem i zintegrowanym koreczkiem luer-lock - kaniula wykonana z  poliuretanu lub PTFE - atraumatyczny koniec kaniuli - paski kontrastujące w RTG, min. 3 na całej długości kaniuli - samozamykający się zawór portu dodatkowego - optymalne położenie skrzydełek mocujących - opis w języku polskim na opakowaniu handlowym -  przepływ 61ml/min podany na opakowaniu  jednostkowym typ TYVEC </t>
  </si>
  <si>
    <t>17.</t>
  </si>
  <si>
    <t>Kaniula G 22 x 25mm(NIEBIESKA) do żył obwodowych z dodatkowym portem i zintegrowanym koreczkiem luer-lock - kaniula wykonana z  poliuretanu lub PTFE  - atraumatyczny koniec kaniuli – min. 3 paski kontrastujące w RTG na całej długości cewnika,  samozamykający się zawór portu dodatkowego - optymalne położenie skrzydełek mocujących - opis w języku polskim na opakowaniu handlowym -  przepływ  36ml/min podany na opakowaniu jednostkowym typ TYVEC</t>
  </si>
  <si>
    <t>18.</t>
  </si>
  <si>
    <t>Retraktory tęczówkowe z pierścieniem trzymającym, wykonane z poliamidu, z silikonowymi przesuwanymi zatyczkami, dł. całkowita 9mm,  a'5szt</t>
  </si>
  <si>
    <t>Kaniula G20 x 33mm (RÓŻOWA) bezpieczna do długotrwałych wlewów,  wyposażona w automatyczny mechanizm bezpieczeństwa chroniący przed zakłuciem podczas użycia i po użyciu kaniuli, wykonana z poliuretanu lub PTFE</t>
  </si>
  <si>
    <t>19.</t>
  </si>
  <si>
    <t xml:space="preserve">Korki do kaniul białe </t>
  </si>
  <si>
    <t>20.</t>
  </si>
  <si>
    <t xml:space="preserve">Aparaty do przetaczania  krwi jedn. użytku – z dużą komorą kroplową o długości min 90mm, wolną od PVC, zaopatrzony w filtr powietrza i filtr krwi, dren o długości 150cm wolny od toksycznych ftalanów, posiada precyzyjny regulator przepływu z zaczepem do umocowania końcówki drenu na tylnej powierzchni  i zabezpieczeniem kolca igły po infuzji, kolor nadruku na opakowaniu różniący się od opakowania aparatu do przetaczania  płynów, opakowanie folia papier, sterylizowany EO </t>
  </si>
  <si>
    <t>21.</t>
  </si>
  <si>
    <t>Aparaty do przetaczania płynów  jedn. użytku  z długą elastyczną komorą kroplową o długości min 50mm, z igłą biorczą dwukanałową, przeciwbakteryjnym  filtrem powietrza, drenem o długości ok. 150cm  wolny od toksycznych ftalanów, posiada precyzyjny regulator przepływu z zaczepem do umocowania końcówki drenu na tylnej powierzchni, kolor nadruku na opakowaniu różniący się od opakowania aparatu do przetaczania krwi , opakowanie folia-papier, sterylizowany EO pakowany po 100 sztuk</t>
  </si>
  <si>
    <t>22.</t>
  </si>
  <si>
    <t>Aparat do szybkiego przetaczania płynów</t>
  </si>
  <si>
    <t>23.</t>
  </si>
  <si>
    <t>Aparat do pompy perystaltycznej AP31 dł. 230/22cm, sterylny, opakowanie folia - papier.</t>
  </si>
  <si>
    <t>24.</t>
  </si>
  <si>
    <t>Igła do PENA 0,30x8mm a'100</t>
  </si>
  <si>
    <t>op</t>
  </si>
  <si>
    <t>25.</t>
  </si>
  <si>
    <t>Igła iniekcyjna j.u.  0,45x10 a 100szt  niepirogenne, sterylne, data ważności i produkcji na opakowaniu, nietoksyczne, posiadające kod kolorów na opakowaniu jednostkowym i zbiorczym odpowiadający rozmiarowi igły</t>
  </si>
  <si>
    <t>26.</t>
  </si>
  <si>
    <t>Igła iniekcyjna j.u.  0,5x25 a 100szt opis j.w</t>
  </si>
  <si>
    <t>27.</t>
  </si>
  <si>
    <t>Igła iniekcyjna j.u.  0,6x30 a 100szt opis j.w</t>
  </si>
  <si>
    <t>28.</t>
  </si>
  <si>
    <t>Igła iniekcyjna j.u.  0,7x30 a 100szt opis j.w</t>
  </si>
  <si>
    <t>29.</t>
  </si>
  <si>
    <t>Igła iniekcyjna j.u.  0,8x40 a 100szt opis j.w</t>
  </si>
  <si>
    <t>30.</t>
  </si>
  <si>
    <t>Igła iniekcyjna j.u.  0,8x22 a 100szt opis j.w</t>
  </si>
  <si>
    <t>31.</t>
  </si>
  <si>
    <t>Igła iniekcyjna j.u.  0,9x40 a 100szt opis j.w</t>
  </si>
  <si>
    <t>32.</t>
  </si>
  <si>
    <t>Igła iniekcyjna j.u. 1,1x40 a 100szt opis j.w</t>
  </si>
  <si>
    <t>33.</t>
  </si>
  <si>
    <t>Igła iniekcyjna j.u. 1,2x40 a 100szt opis j.w</t>
  </si>
  <si>
    <t>34.</t>
  </si>
  <si>
    <t>Igła typ "motylek" z drenem 30cm 22G</t>
  </si>
  <si>
    <t>35.</t>
  </si>
  <si>
    <t>Kaniula dotętnicza 20G x 45mm z zaworem odcinającym, zapobiegającym wstecznemu wypływowi krwi</t>
  </si>
  <si>
    <t>36.</t>
  </si>
  <si>
    <t>Przyrząd do biopsji skórnej 3 mm j.u.</t>
  </si>
  <si>
    <t>37.</t>
  </si>
  <si>
    <t>Przyrząd do biopsji skórnej 4 mm j.u.</t>
  </si>
  <si>
    <t>38.</t>
  </si>
  <si>
    <t>Pudełka na zużyte igły 0,5-0,7 litrowe</t>
  </si>
  <si>
    <t>39.</t>
  </si>
  <si>
    <t>Pudełka na zużyte igły 1- litrowe</t>
  </si>
  <si>
    <t>40.</t>
  </si>
  <si>
    <t>Pudełka na zużyte igły 2- litrowe</t>
  </si>
  <si>
    <t>41.</t>
  </si>
  <si>
    <t xml:space="preserve">Pudełka na zużyte igły 4 litrowe </t>
  </si>
  <si>
    <t>42.</t>
  </si>
  <si>
    <t>Pudełka na zużyte igły 5 litrowe</t>
  </si>
  <si>
    <t>43.</t>
  </si>
  <si>
    <t>Pudełka na zużyte igły 10 litrowe</t>
  </si>
  <si>
    <t>Pakiet 2 - Igła biopsyjna</t>
  </si>
  <si>
    <t>Igła biopsyjna 16G x 20cm do aparatu BARD MAGNUM j.u, pakowana pojedynczo, sterylna, opakowanie papier - folia, wyraźna skala głębokości nakłucia, wyraźne oznakowanie grubości (kalibru) igły na igle, widoczne przez opakowanie.</t>
  </si>
  <si>
    <t>Igła do portu naczyniowego 20G</t>
  </si>
  <si>
    <t>Zestaw do biopsji wątroby Hepafix (strzykawka 10ml, 2szt igieł, ostrze chirurgiczne z trzonkiem, sterylny 16G/1,6mm)</t>
  </si>
  <si>
    <t>Zestaw do znieczulenia zewnątrzoponowego: igła Tuohy, cewnik z trzema otworami bocznymi, filtr zewnątrzoponowy płaski 0,2 - skuteczny przez 96h, sterylny; strzykawka niskooporowa z końcówką luer slip 10ml; łącznik cewnika wykluczajacy przypadkowe rozłączenie; zatrzaskowy system mocowania cewnika do skóry pacjenta typu Lockit z przezroczystą, sztywną, płaską częścią zatrzaskową i gąbkową częścią przylepną, roz. 16G/8cm; 18G/8cm</t>
  </si>
  <si>
    <t>Zestaw do znieczulenia zewnątrzoponowego ciągłego  i podpajęczynówkowego:  igła Tuohy 18G, której budowa umożliwia wprowadzenie igły podpajęczej z możliwością zablokowania jej na każdym poziomie oznaczonym w milimetrach na uchwycie igły. Igła podpajęczynówkowa 27G, dł. 115mm z otworem bocznym oraz uchwytem umożliwiającym obrót igłą o 360 stopni mimo ufiksowania jej w igle Tuohy, cewnik, filtr zewnątrzoponowy płaski 0,2, skuteczny przez 96h; strzykawka niskooporowa z końcówką luer slip 10ml; łącznik do cewnika wykluczający przypadkowe rozłączenie; prowadnik i etykieta identyfikacyjna cewnika ZO</t>
  </si>
  <si>
    <t>Rampa trójkranikowa</t>
  </si>
  <si>
    <t>Kranik trójdrożny</t>
  </si>
  <si>
    <t>Igła 22G dł. 88- 90 mm do znieczulenia podpajęczynkówkowego typ standard, ze szlifem Quinkiego, przezroczysty uchwyt lock, uchwyt mandrynu w kolorze odpowiadającym kodowi rozmiarów</t>
  </si>
  <si>
    <t>Igła 21G dł. 88- 90 mm do znieczulenia podpajęczynkówkowego typ standard, ze szlifem Quinkiego, przezroczysty uchwyt lock, uchwyt mandrynu w kolorze odpowiadającym kodowi rozmiarów</t>
  </si>
  <si>
    <t>Igła 20G dł. 88- 90 mm do znieczulenia podpajęczynkówkowego typ standard, ze szlifem Quinkiego, przezroczysty uchwyt lock, uchwyt mandrynu w kolorze odpowiadającym kodowi rozmiarów</t>
  </si>
  <si>
    <t>Igła 18G dł. 88- 90 mm do znieczulenia podpajęczynkówkowego typ standard, ze szlifem Quinkiego, przezroczysty uchwyt lock, uchwyt mandrynu w kolorze odpowiadającym kodowi rozmiarów</t>
  </si>
  <si>
    <t>Igła 19G dł. 88- 90 mm do znieczulenia podpajęczynkówkowego typ standard, ze szlifem Quinkiego, przezroczysty uchwyt lock, uchwyt mandrynu w kolorze odpowiadającym kodowi rozmiarów</t>
  </si>
  <si>
    <t>Igła 26G dł. 88- 90mm do znieczulenia podpajęczynókowego typu Pencil Point z bocznym otworem, przezroczysty uchwyt lock, uchwyt mandrynu w kolorze odpowiadającemu kodowi rozmiarów.</t>
  </si>
  <si>
    <t>Igła 26G dł 130mm do znieczulenia podpajęczynókowego typu Pencil Point z bocznym otworem, przezroczysty uchwyt lock, uchwyt mandrynu w kolorze odpowiadającemu kodowi rozmiarów.</t>
  </si>
  <si>
    <t>Igła 19Gx1 1/2 - 1,1 x 40mm do znieczulenia podpajęczynkówkowego typ standard, ze szlifem Quinkiego, przezroczysty uchwyt lock, uchwyt mandrynu w kolorze odpowiadającym kodowi rozmiarów</t>
  </si>
  <si>
    <t>Igła 22Gx1 1/2 - 0,7 x 40mm do znieczulenia podpajęczynkówkowego typ standard, ze szlifem Quinkiego, przezroczysty uchwyt lock, uchwyt mandrynu w kolorze odpowiadającym kodowi rozmiarów</t>
  </si>
  <si>
    <t>Cewnik do żyły pępowinowej w twardym opakowaniu z podziałką 5CH</t>
  </si>
  <si>
    <t>Cewnik do żyły pępowinowej w twardym opakowaniu z podziałką 7CH</t>
  </si>
  <si>
    <t>Cewnik urologiczny typ Nelaton nr 6, jednorazowego użytku, sterylny  dł. 44cm</t>
  </si>
  <si>
    <t>Cewnik urologiczny typ Nelaton nr 8, jednorazowego użytku, sterylny  dł.  44cm</t>
  </si>
  <si>
    <t>Cewnik urologiczny typ Nelaton nr 10, jednorazowego użytku, sterylny  dł. 44cm</t>
  </si>
  <si>
    <t>Cewnik urologiczny typ Nelaton nr 12, jednorazowego użytku, sterylny  dł. 44cm</t>
  </si>
  <si>
    <t>Cewnik urologiczny typ Nelaton nr 14, jednorazowego użytku, sterylny  dł. 44cm</t>
  </si>
  <si>
    <t>Cewnik urologiczny typ Nelaton nr 16, jednorazowego użytku, sterylny  dł. 44cm</t>
  </si>
  <si>
    <t>Cewnik urologiczny typ Nelaton nr 18, jednorazowego użytku, sterylny  dł. 44cm</t>
  </si>
  <si>
    <t>Cewnik urologiczny typ Nelaton nr 20, jednorazowego użytku, sterylny  dł.  44Cm</t>
  </si>
  <si>
    <t>Cewnik urologiczny typ Nelaton nr 22, jednorazowego użytku, sterylny  dł.  44Cm</t>
  </si>
  <si>
    <t>Wkład 200ml do strzykawki automatycznej CT 9000ADV</t>
  </si>
  <si>
    <t>Dren spiralny 150cm do strzykawki automatycznej CT 9000ADV</t>
  </si>
  <si>
    <t xml:space="preserve">Cewnik Foleya Ch 10 dwudrożny z balonem 3-5ml, lateks pokryty silikonem , pakowany podwójnie opakowanie wewnętrzne folia, opakowanie zewnętrzne papier-folia. </t>
  </si>
  <si>
    <t>Zgłębnik żołądkowy  08</t>
  </si>
  <si>
    <t>Zgłębnik żołądkowy 12</t>
  </si>
  <si>
    <t>Zgłębnik żołądkowy 14</t>
  </si>
  <si>
    <t>Zgłębnik żołądkowy 16</t>
  </si>
  <si>
    <t>Zgłębnik żołądkowy 18</t>
  </si>
  <si>
    <t>Zgłębnik żołądkowy 20</t>
  </si>
  <si>
    <t>Zgłębnik żołądkowy 22</t>
  </si>
  <si>
    <t>Zgłębnik żołądkowy 24</t>
  </si>
  <si>
    <t xml:space="preserve">Zgłębnik żołądkowy 30 </t>
  </si>
  <si>
    <t>Igła doszpikowa dla dorosłych</t>
  </si>
  <si>
    <t>Igła doszpikowa dla dzieci od 0 do 6 lat</t>
  </si>
  <si>
    <t>Zestaw do konikotomii</t>
  </si>
  <si>
    <t xml:space="preserve">Cewnik do odsysania górnych dróg oddechowych 10CH wykonany z PCW   jednorazowego użytku, gładki , jałowy, sterylizowane tlenkiem etylenu, kolor konektora jest kodem średnicy cewnika </t>
  </si>
  <si>
    <t xml:space="preserve">Cewnik do odsysania górnych dróg oddechowych 14CH wykonany z PCW   jednorazowego użytku, gładki , jałowy, sterylizowane tlenkiem etylenu, kolor konektora jest kodem średnicy cewnika </t>
  </si>
  <si>
    <t xml:space="preserve">Cewnik do odsysania górnych dróg oddechowych 16CH wykonany z PCW   jednorazowego użytku, gładki , jałowy, sterylizowane tlenkiem etylenu, kolor konektora jest kodem średnicy cewnika </t>
  </si>
  <si>
    <t xml:space="preserve">Cewnik do odsysania górnych dróg oddechowych 18CH  wykonany z PCW  jednorazowego użytku, gładki , jałowe, sterylizowane tlenkiem etylenu, kolor konektora jest kodem średnicy cewnika </t>
  </si>
  <si>
    <t>Cewnik do odsysania drzewa oskrzelowego z kontrolą ssania, prosty z otworem końcowym i dwoma bocznymi  jednorazowego użytku, gładki, jałowy, rozmiar 14,16, 18CH dł. 50-60cm</t>
  </si>
  <si>
    <t>Zał. nr 3 do SIWZ - opis wymagań minimalnych z ilością przewidywanego zużycia w okresie jednego roku</t>
  </si>
  <si>
    <t>RAZEM</t>
  </si>
  <si>
    <t>Cewnik Pezzer Ch 28 sterylny</t>
  </si>
  <si>
    <t>Pojemnik wielorazowego użytku 2000ml na wkłady workowe (nie jałowy), wykonany z przezroczystego tworzywa ze skalą pomiarową, wyposażony w zintegrowany zaczep do mocowania oraz króciec obrotowy, chodkowy do przyłączenia próżni, możliwość sterylizacji w temp. 121 st.C, kompatybilny z poz. 5</t>
  </si>
  <si>
    <t>Pojemnik wielorazowego użytku 1000ml na wkłady workowe (nie jałowy), wykonany z przezroczystego tworzywa ze skalą pomiarową, wyposażony w zintegrowany zaczep do mocowania oraz króciec obrotowy, chodkowy do przyłączenia próżni, możliwość sterylizacji w temp. 121 st.C, kompatybilny z poz. 4</t>
  </si>
  <si>
    <t>Pakiet 3 - Hepafix</t>
  </si>
  <si>
    <t>Pakiet 4 - Zestawy do znieczuleń, kraniki</t>
  </si>
  <si>
    <t>Pakiet 5 - Igły podpajęczynówkowe, cewnik do żyły pępowinowej</t>
  </si>
  <si>
    <t>Pakiet 6 - Cewniki urologiczne, cewniki do odsysania, zgłębmiki żołądkowe</t>
  </si>
  <si>
    <t>Pakiet 7 - Kaniule pediatryczne</t>
  </si>
  <si>
    <t>Pakiet 8 - Cewniki do żył centralnych</t>
  </si>
  <si>
    <t>Pakiet 9 - Drobny sprzęt medyczny</t>
  </si>
  <si>
    <t>Pakiet 10 - Ostrza chirurgiczne</t>
  </si>
  <si>
    <t>Pakiet 11 - Noże okulistyczne</t>
  </si>
  <si>
    <t>Pakiet 12 - Retraktory tęczówkowe</t>
  </si>
  <si>
    <t>Pakiet 13 - Żele znieczulające</t>
  </si>
  <si>
    <t>Pakiet 14 - Elektrody, żele, rejestratory</t>
  </si>
  <si>
    <t>Pakiet 15 - Akcesoria ginekologiczne</t>
  </si>
  <si>
    <t>Pakiet 16 - Akcesoria anestezjologiczne</t>
  </si>
  <si>
    <t>Pakiet 17 - Obwody oddechowe</t>
  </si>
  <si>
    <t>Pakiet 18 - Zestaw Yankauer, wkłady workowe, igły doszpikowe</t>
  </si>
  <si>
    <t>Pakiet 19 - Rurki tracheotomijne, intubacyjne, tracheostomijne, ustno-gardłowe, dreny redon, pojemnik próbek śluzu</t>
  </si>
  <si>
    <t>Pakiet 20 - Butelki, smoczki</t>
  </si>
  <si>
    <t>Pakiet 21 - Kaniula donosowa do CPAP</t>
  </si>
  <si>
    <t>Pakiet 22 - Łączniki, maski</t>
  </si>
  <si>
    <t>Pakiet 23 - Zgłębnik KANGAROO</t>
  </si>
  <si>
    <t>Pakiet 24 - Dializatory z folią polisulfonową i Heixon</t>
  </si>
  <si>
    <t>Pakiet 25 - Przewody do przeprowadzania dializ - Aparaty do HD Fresenius</t>
  </si>
  <si>
    <t>Pakiet 26 - Igły do hemodializy</t>
  </si>
  <si>
    <t>Pakiet 27 - Torakochirurgia</t>
  </si>
  <si>
    <t>Pakiet 28 - Couvelair, Dufuor</t>
  </si>
  <si>
    <t>Pakiet 29 - Dreny do drenażu jamy otrzewnej</t>
  </si>
  <si>
    <t>Pakiet 30 -Materiały zużywalne do strzykawki automatycznej CT 9000ADV</t>
  </si>
  <si>
    <t>Pakiet 31 -Zestaw do konikopunkcji</t>
  </si>
  <si>
    <t>op=5l, Aquasonic 100</t>
  </si>
  <si>
    <t>Dializatory polisulfonowe niskoprzepływowe sterylizowane ETO: pojemność 98 - 100ml powierzchnia 1,5 - 1,7m2 klirens 200 (ml/min): - mocznik 183 - 185 - kreatynina 168 - 170 - fosforany 130 - 135 - współczynnik UF  6,4</t>
  </si>
  <si>
    <t>Dializatory z błoną Helixone sterylizowane parą wodną: pojemność 73 - 75ml powierzchnia 1,4 - 1,5m2  klirens 200 (ml/min): - mocznik 190 - 192  - kreatynina 176 - 178 - fosforany 160 - 162 - współczynnik UF  12</t>
  </si>
  <si>
    <r>
      <t xml:space="preserve">Strzykawka j.u. 5ml dwuczęściowa, </t>
    </r>
    <r>
      <rPr>
        <sz val="8"/>
        <rFont val="Arial"/>
        <family val="2"/>
      </rPr>
      <t>s</t>
    </r>
    <r>
      <rPr>
        <sz val="8"/>
        <color indexed="8"/>
        <rFont val="Arial"/>
        <family val="2"/>
      </rPr>
      <t>kala co 0,2ml rozszerzana do 5,6ml, przezroczysty cylinder, tłok kolorowy,  nazwa producenta na pojedynczej strzykawce, a'100szt</t>
    </r>
  </si>
  <si>
    <r>
      <t>Strzykawka j.u.</t>
    </r>
    <r>
      <rPr>
        <sz val="8"/>
        <color indexed="53"/>
        <rFont val="Arial"/>
        <family val="2"/>
      </rPr>
      <t xml:space="preserve"> </t>
    </r>
    <r>
      <rPr>
        <sz val="8"/>
        <rFont val="Arial"/>
        <family val="2"/>
      </rPr>
      <t>20 ml trzyczęściowa, Luer-Lock, bezlateksowa</t>
    </r>
  </si>
  <si>
    <r>
      <t>Cewnik do żył centralnych - zestaw standardowy zawierający wyposażenie potrzebne do wprowadzenia cewnika techniką Seldingera</t>
    </r>
    <r>
      <rPr>
        <u val="single"/>
        <sz val="8"/>
        <rFont val="Arial"/>
        <family val="2"/>
      </rPr>
      <t xml:space="preserve"> jednoświatłowe </t>
    </r>
    <r>
      <rPr>
        <sz val="8"/>
        <rFont val="Arial"/>
        <family val="2"/>
      </rPr>
      <t>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</si>
  <si>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dwuświatłowe</t>
    </r>
    <r>
      <rPr>
        <sz val="8"/>
        <rFont val="Arial"/>
        <family val="2"/>
      </rPr>
      <t xml:space="preserve"> 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</si>
  <si>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trzyświatłwe</t>
    </r>
    <r>
      <rPr>
        <sz val="8"/>
        <rFont val="Arial"/>
        <family val="2"/>
      </rPr>
      <t xml:space="preserve"> o rozmiarach 7F, dł. 16cm, rozmiary kaniuli 14G</t>
    </r>
  </si>
  <si>
    <r>
      <t xml:space="preserve">Do dializy na dwie igły                                                                                                                  - duża biozgodność; - elementy wchodzące w skład przewodów powinny być wykonane z surowców dopuszczonych do długotrwałego kontaktu z krwią - pełna elastyczność na całej długości                                                                                                      </t>
    </r>
    <r>
      <rPr>
        <i/>
        <u val="single"/>
        <sz val="8"/>
        <rFont val="Arial"/>
        <family val="2"/>
      </rPr>
      <t>w skład kompletu powinny wchodzić:</t>
    </r>
    <r>
      <rPr>
        <sz val="8"/>
        <rFont val="Arial"/>
        <family val="2"/>
      </rPr>
      <t xml:space="preserve">                                                                                            - linia tętnicza; - linia żylna; - komplet zacisków (umożliwiający pracę bez dodatkowych narzędzi); - łączni A-V; - igła plastikowa; - linia żylna z jeziorkiem o przekroju 22mm                                                                                                                              - długość drenu od jeziorka żylnego do miejsca łączenia z igłą do HD większa niż 1,5m                                                                                                                                                 - wpływ krwi do jeziorka tętniczego drenem podrowadzajacym od dołu                                                                                                </t>
    </r>
  </si>
  <si>
    <t xml:space="preserve">Cewnik Foleya Ch 8 dwudrożny z balonem 3-5ml, lateks pokryty silikonem, pakowany podwójnie opakowanie wewnętrzne folia, opakowanie zewnętrzne papier-folia. </t>
  </si>
  <si>
    <t xml:space="preserve">Cewnik Foleya Ch 12  dwudrożny z balonem 5-15ml, lateks pokryty silikonem, pakowany podwójnie opakowanie wewnętrzne folia, opakowanie zewnętrzne papier-folia. </t>
  </si>
  <si>
    <t xml:space="preserve">Cewnik Foleya Ch 14  dwudrożny z balonem 5-15ml , lateks pokryty silikonem, pakowany podwójnie opakowanie wewnętrzne folia, opakowanie zewnętrzne papier-folia. </t>
  </si>
  <si>
    <t xml:space="preserve">Cewnik Foleya Ch 16  dwudrożny z balonem 5-15ml , lateks pokryty silikonem, pakowany podwójnie opakowanie wewnętrzne folia, opakowanie zewnętrzne papier-folia. </t>
  </si>
  <si>
    <t xml:space="preserve">Cewnik Foleya Ch 18  dwudrożny z balonem 5-15ml, lateks pokryty silikonem, pakowany podwójnie opakowanie wewnętrzne folia, opakowanie zewnętrzne papier-folia. </t>
  </si>
  <si>
    <t xml:space="preserve">Cewnik Foleya Ch 20  dwudrożny z balonem 5-15ml , lateks pokryty silikonem, pakowany podwójnie opakowanie wewnętrzne folia, opakowanie zewnętrzne papier-folia. </t>
  </si>
  <si>
    <t xml:space="preserve">Cewnik Foleya Ch 22  dwudrożny z balonem 5-15ml, lateks pokryty silikonem, pakowany podwójnie opakowanie wewnętrzne folia, opakowanie zewnętrzne papier-folia. </t>
  </si>
  <si>
    <t xml:space="preserve">Cewnik Foleya Ch 24  dwudrożny z balonem 5-15ml, lateks pokryty silikonem, pakowany podwójnie opakowanie wewnętrzne folia, opakowanie zewnętrzne papier-folia. </t>
  </si>
  <si>
    <t>Prowadnica do trudnej intubacji wielorazowa z wygietym końcem 15ch/60cm</t>
  </si>
  <si>
    <t>Kaniula donosowa silikonowa do CPAP podwójna "Y" dla niemowląt nr2,5</t>
  </si>
  <si>
    <t>Kaniula donosowa silikonowa do CPAP podwójna "Y" dla niemowląt nr3,0</t>
  </si>
  <si>
    <t xml:space="preserve">Do dializy dwuigłowej - "oczko" w igle tętniczej o owalnym kształcie - giętkie obrotowe skrzydełka z szorstką powierzchnią uchwytu                                                                                                                              - kolorowe kody skrzydełek dla łatwego i bezpiecznego zidentyfikowania igły - czerwony i/lub czarny punkt orientacyjny w miejscu połaczenia kaniuli z drenem, wskazujący pozycję ostrza                                                                                                                    - elastyczny dren dł. 15cm - czerwony i/lub niebieski kolor zacisków na drenie - funkcjonalny kształt zacisków na drenach: łatwe zamykanie i otwieranie       </t>
  </si>
  <si>
    <t>Worki do dobowej zbiórki moczu 2 litry jałowe z zaworem spustowym typ T</t>
  </si>
  <si>
    <t>Woreczki do pobierania próbek moczu dla chłopców</t>
  </si>
  <si>
    <t>Woreczki do pobierania próbek moczu dla dziewczynek</t>
  </si>
  <si>
    <t>Słoje do dobowej zbiórki moczu tzw. "Tulipan", plastikowe 2-2,5l z podziałką</t>
  </si>
  <si>
    <t>Zamknięty system do odsysania zaintubowanego pacjenta (dorosłego) z cewnikiem o podwójnym świetle dł. cewnika 570mm, rozmiar 14, do 72 godz</t>
  </si>
  <si>
    <t>Zamknięty system do odsysania dla pacjentów dorosłych z tracheostomią - dł. cewnika 300mm, rozmiar 14 ,do 72 godz</t>
  </si>
  <si>
    <t>Zestaw do ambulatoryjnego drenażu opłucnej z miękką prowadnicą 28F</t>
  </si>
  <si>
    <t>Zestaw do ambulatoryjnego drenażu opłucnej z miękką prowadnicą 32F</t>
  </si>
  <si>
    <t>Słoje do dobowej zbiórki moczu z zakrętką  plastikowe 2-2,5l z portem do pobierania próbek</t>
  </si>
  <si>
    <t>Wieszaki do worków na mocz</t>
  </si>
  <si>
    <t>Cewnik Pezzer Ch 22 sterylny</t>
  </si>
  <si>
    <t>Cewnik Pezzer Ch 32 sterylny</t>
  </si>
  <si>
    <t>Cewnik Pezzer Ch 34 sterylny</t>
  </si>
  <si>
    <t>cewnik Tiemanna Ch 8</t>
  </si>
  <si>
    <t>44.</t>
  </si>
  <si>
    <t>cewnik Tiemanna Ch 10</t>
  </si>
  <si>
    <t>45.</t>
  </si>
  <si>
    <t>cewnik Tiemanna Ch 12</t>
  </si>
  <si>
    <t>46.</t>
  </si>
  <si>
    <t>cewnik Tiemanna Ch 14</t>
  </si>
  <si>
    <t>47.</t>
  </si>
  <si>
    <t>cewnik Tiemanna Ch 16</t>
  </si>
  <si>
    <t>48.</t>
  </si>
  <si>
    <t>cewnik Tiemanna Ch 18</t>
  </si>
  <si>
    <t xml:space="preserve">Kaniula neonatologiczna typu Neoflon BD G24 - 0,7 (średnica) x 19 mm (długość), ze skrzydłami posiadającymi zdejmowany uchwyt ułatwiający wprowadzenie kaniuli do naczynia, sterylna, apirogenna, bez lateksu, nietoksyczna, j.u do cewnikowania naczyń obwodowych żylnych, celem podawania leków, żywienia pozajelitowego, krwi i preparatów krwiopochodnych. Cewnik kaniuli wykonany z PTFE Neoflon. Oznakowanie kolorystyczne kaniuli zgodne z ISO. Pakowane po jednej sztuce, opakowanie typu blister pack, część plastikowa usztywniona, na opakowaniu fabrycznie nadrukowana informacja z pełnym opisem kaniuli, o braku lateksu lub PCV oraz zapisana wartość przepływu </t>
  </si>
  <si>
    <t>Kaniula dożylna neoatologiczna typu Neoflon BD G26 0,6x25mm, opis j.w</t>
  </si>
  <si>
    <t>Kaniula neonatologiczna typu Venflon BD G22 - 0,8 (średnica) x 25 (długość) mm</t>
  </si>
  <si>
    <t xml:space="preserve">Kaniula dożylna typu Venflon G20 1,0x25mm </t>
  </si>
  <si>
    <t>Zatrzaskowe mocownie delty cewnika centralnego, bezszwowe, sterylne</t>
  </si>
  <si>
    <t>Pojemnik bakteriologiczny poj. do 30ml, niesterylny</t>
  </si>
  <si>
    <t xml:space="preserve">Pojemnik bakteriologiczny z łopatką z PP, niesterylny </t>
  </si>
  <si>
    <t xml:space="preserve">Pojemnik  sterylny na mocz z PP poj. do 100ml  </t>
  </si>
  <si>
    <t>Pojemnik na mocz 100ml</t>
  </si>
  <si>
    <t>Osłonki na głowice dopochwową USG</t>
  </si>
  <si>
    <t>Wzierniki ginekologiczne jednorazowe M (CUSCO)</t>
  </si>
  <si>
    <t>Wzierniki ginekologiczne jednorazowe XS i S (CUSCO)</t>
  </si>
  <si>
    <t>Kieliszki do podawania leków j.u  A' 70 SZT</t>
  </si>
  <si>
    <t>Miski nerkowate plastikowe</t>
  </si>
  <si>
    <t>Baseny plastikowe</t>
  </si>
  <si>
    <t>Pojniki dla chorych</t>
  </si>
  <si>
    <t>Zacisk do pępowiny mikrobiologicznie czysty</t>
  </si>
  <si>
    <t>Zestaw do lewatyw z twardą kanką</t>
  </si>
  <si>
    <t>Szpatułka laryngologiczna jednorazowa  a'100szt.</t>
  </si>
  <si>
    <t>Opaski identyfikacyjne dla noworodków</t>
  </si>
  <si>
    <t>Opaski identyfikacyjne dla dorosłych</t>
  </si>
  <si>
    <t>Staza gumowa do pobierania krwi</t>
  </si>
  <si>
    <t>Ostrza wymienne chirurgiczne 10 ze stali węglowej
opak a'100 z napisem prodoucenta na każdym ostrzu</t>
  </si>
  <si>
    <t>Ostrza wymienne chirurgiczne 11 ze stali węglowej
opak a'100 z napisem prodoucenta na każdym ostrzu</t>
  </si>
  <si>
    <t>Ostrza wymienne chirurgiczne 12 ze stali węglowej
opak a'100 z napisem prodoucenta na każdym ostrzu</t>
  </si>
  <si>
    <t>Ostrza wymienne chirurgiczne 15 ze stali węglowej
opak a'100 z napisem producenta na każdym ostrzu</t>
  </si>
  <si>
    <t>Ostrza wymienne chirurgiczne 18 ze stali węglowej
opak a'100 z napisem prodoucenta na każdym ostrzu</t>
  </si>
  <si>
    <t>Ostrza wymienne chirurgiczne 20 ze stali węglowej
opak a'100 z napisem prdoucenta na każdym ostrzu</t>
  </si>
  <si>
    <t>Ostrza wymienne chirurgiczne 22 ze stali węglowej opak a'100 z napisem prdoucenta na każdym ostrzu</t>
  </si>
  <si>
    <t>Noże slit, zakrzywiony pod kątem 45stopni,szerokość ostrza 2,75mm, długi uchwyt - w miejscu trzymania noża część chropowata, ostrze matowe, górnie ostrzone, część tnąca przedłużona poza punkt kalibracji, trzonek mocowany do ostrza na stałe, kolor trzonka zarezerwowany dla danego modelu</t>
  </si>
  <si>
    <t>Noże crescent bevel up zakrzywiony pod kątem 45stopni, szerokość ostrza 2,0 - 2,5mm, długi uchwyt - w miejscu trzymania noża część chropowata, ostrze matowe, górnie ostrzone, część tnąca przedłużona poza punkt kalibracji, trzonek mocowany do ostrza na stałe, kolor trzonka zarezerwowany dla danego modelu</t>
  </si>
  <si>
    <t>Noże straigt, skośne ostrze 30stopni, długi uchwyt - w miejscu trzymania noża część chropowata, ostrze matowe, górnie ostrzone, trzonek mocowany do ostrza na stałe, kolor trzonka zarezerwowany dla danego modelu</t>
  </si>
  <si>
    <t>Strzykawka 5ml z dodatkowym uszczelnieniem z żelem znieczulającym zawierającym środki bakteriobójcze (glukonian Chloreksydyny, hydrobenzoesan metylu i propylu), data ważności i skład chemiczny na indywidualnej strzykawce, sterylny, opakowanie papier, folia, a'25szt</t>
  </si>
  <si>
    <t>Zestaw do diagnostycznego płukania otrzewnej</t>
  </si>
  <si>
    <t>Strzykawka 10ml z dodatkowym uszczelnieniem z żelem znieczulającym zawierającym środki bakteriobójcze (glukonian Chloreksydyny, hydrobenzoesan metylu i propylu), data ważności i skład chemiczny na indywidualnej strzykawce, sterylny, opakowanie papier, folia, a'25szt</t>
  </si>
  <si>
    <t>Elektrody do EKG samoprzylepne ø 50 mm</t>
  </si>
  <si>
    <t>Elektrody do EKG samoprzylepne ø 25mm pediatryczne; baza-gąbka; żel-stały</t>
  </si>
  <si>
    <t>Żel do USG - wodny, hypoalergiczny</t>
  </si>
  <si>
    <t>Żel do USG</t>
  </si>
  <si>
    <t>0,5l</t>
  </si>
  <si>
    <t>Żel do EKG</t>
  </si>
  <si>
    <t>0,5 l</t>
  </si>
  <si>
    <t>Papier do EKG ASCARD A 3</t>
  </si>
  <si>
    <t>104x40</t>
  </si>
  <si>
    <t>Papier do EKG ASCARD A 4</t>
  </si>
  <si>
    <t>112x25</t>
  </si>
  <si>
    <t>Papier do EKG  Hellige Cardio Smart 21</t>
  </si>
  <si>
    <t>210 mm x 300 mm x150</t>
  </si>
  <si>
    <t>Papier EKG do defibrylatora ZOLL M</t>
  </si>
  <si>
    <t>Kaczki plastikowe męskie z rączką</t>
  </si>
  <si>
    <t>Strzykawka j.u. 20ml dwuczęściowa, skala co 1 ml rozszerzana do 23ml, przezroczysty cylinder, tłok kolorowy,  nazwa producenta na pojedynczej strzykawce, a'50szt</t>
  </si>
  <si>
    <t xml:space="preserve"> </t>
  </si>
  <si>
    <t>nadruk, składanka, 90mm x 90mm</t>
  </si>
  <si>
    <t>Papier EKG do defibrylatora Corpuls 08/16</t>
  </si>
  <si>
    <t>nadruk, składanka</t>
  </si>
  <si>
    <t>Papier EKG do Page Writer 200/300pi M1771A/1770A</t>
  </si>
  <si>
    <t>For HEWLETT PACARD M 1709A</t>
  </si>
  <si>
    <t>Papier do drukarki SONY do aparatu RTG z ramieniem /C/</t>
  </si>
  <si>
    <t>210 mm x 25 m</t>
  </si>
  <si>
    <t>Papier do Printera K65HM USG   -High Denistite type</t>
  </si>
  <si>
    <t>110mm - dł 20m</t>
  </si>
  <si>
    <t xml:space="preserve">Papier do Printera K91HG-CE USG   </t>
  </si>
  <si>
    <t>110mm - dł 18m</t>
  </si>
  <si>
    <t>Papier do KTG  CORMETRICS</t>
  </si>
  <si>
    <t>152mmx90x160</t>
  </si>
  <si>
    <t xml:space="preserve">Papier do KTG </t>
  </si>
  <si>
    <t>150mmx100x150</t>
  </si>
  <si>
    <t>Papier do KTG OXFORD</t>
  </si>
  <si>
    <t>143X150X300</t>
  </si>
  <si>
    <t>Papier do programatora Biotronik EPR 1000</t>
  </si>
  <si>
    <t>Papier do programatora Medtronic 9790/9790c</t>
  </si>
  <si>
    <t xml:space="preserve">Szczoteczki z tworzywa sztucznego jednorazowego użytku sterylne do pobierania wymazów cytologicznych umożliwiających pobranie w rozmazie jednocześnie komórek szyjki macicy, kanału szyjki i strefy transformacji </t>
  </si>
  <si>
    <t>Cervex-brush</t>
  </si>
  <si>
    <t>Cervex-brush combi</t>
  </si>
  <si>
    <t>Szpatułka do pobierania cytologii z końcem typu Aylesbury (górna część) oraz Ayre (dolna część)</t>
  </si>
  <si>
    <t>Szpatułka ginekologiczna do wymazów, sterylna, dł. 22cm</t>
  </si>
  <si>
    <t>Szczoteczka cytologiczna wewnątrzkanałowa TYP 1 jałowa</t>
  </si>
  <si>
    <t>Dot. Pakietów, do których nie są wymagane próbki przy składaniu ofert</t>
  </si>
  <si>
    <t>W celu potwierdzenia spełnienia wymagań Oferent jest zobowiązany dostarczyć próbki towaru (1szt lub 2szt z danej pozycji) na żądanie zamawiającego w terminie do 3 dni roboczych od momentu zawiadomienia pisemnego (fax) o takiej potrzebie</t>
  </si>
  <si>
    <t xml:space="preserve">Zestaw do tracheostomii przezskórnej metodą Seldingera: zestaw do tracheotomii przezskórnej z peanem wielorazowym, rurka Blue Line Ultra z mankietem Soft Seal o średnicy wew. 8mm, </t>
  </si>
  <si>
    <t xml:space="preserve">Zestaw do tracheostomii przezskórnej metodą Seldingera: zestw do tracheotomii przezskórnej bez peana, rurka Blue Line Ultra z mankietem Soft Seal o średnicy wew. 8mm, 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</si>
  <si>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7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</si>
  <si>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8</t>
  </si>
  <si>
    <t>Rurka tracheotomijna wykonana ze 100% silikonu z mankietem wypełnionym pianką, z systemem automatycznej kontroli ciśnienia w manikiecie, dopasowującego się do ciśnienia w drogach oddechowych. W zestawie z klinem do rozłączania układu, tasiemką mocującą, strzykawką z kranem 3drożnym do opróżniania mankietu</t>
  </si>
  <si>
    <t>Uchwyt do rurki intubacyjnej. Rozmiar 7,0 - 8,5</t>
  </si>
  <si>
    <t>Uchwyt do rurki trachestomijnej - dzieciecy</t>
  </si>
  <si>
    <t>Uchwyt do rurki trachestomijnej - dorosły</t>
  </si>
  <si>
    <t>Prowadnica do rurek intubacyjnych, śr. zew. 5,0 dł. 365mm</t>
  </si>
  <si>
    <t>Prowadnica intubacyjna do rurek intubacyjnych nr 2,5; 3,0</t>
  </si>
  <si>
    <t>Prowadnica intubacyjna z drutem jednorazowa -4,0/335mm</t>
  </si>
  <si>
    <t>Obwód oddechowy jednorazowy do respiratorów dla dorosłych rozmiar 22M/15F dł. 180cm (2 rury + łącznik Y dł. 180cm)</t>
  </si>
  <si>
    <t>Obwód oddechowy jednorazowy do aparatów do znieczuleń dla dorosłych rozmiar 22M-22M/15F dł. 180cm (2 rury z łącznikiem Y dł. 180cm + 1 rura z workiem oddechowym o pojemności 1,5 - 2l)</t>
  </si>
  <si>
    <t xml:space="preserve">Filtr bakteryjno wirusow, mechaniczny-hydrofobowy tzn. nie przepuszczajacy płynów o ciśnieniu do 150cm H2O, o sprawności filtrowania bekterii większej niż 99,99999%, objętość/przestrzeń martwa - 52/45ml, waga 30g, zalecany zakres objętości oddechowej 150-1200ml, zatrzymanie wilgoci 0,4g/h, z równomiernie rozłożonymi, nie składajacymi się fałdami dzięki elementom dystanowym, z centralnie usytuowanym portem do kapnografu, o bezpiecznych dla pacjenta krawędziach, pierscień zapobiegający rozłączeniu (zgodnie z normą ISO-9356).
</t>
  </si>
  <si>
    <t>Końcówka Yankauer do drenów do odsysania uniwersalna</t>
  </si>
  <si>
    <t>Zestaw  Yankauer</t>
  </si>
  <si>
    <t>Thermovent T wymiennik ciepła i wilgoci</t>
  </si>
  <si>
    <t>Thermovent O2 + przewód tlenowy do Thermovent T</t>
  </si>
  <si>
    <t>Dren do ssaka dwukrotnie rozszerzony 9x6,6x3000mm</t>
  </si>
  <si>
    <t>Wkład workowy j.u 1000ml. na wydzielinę z trwale dołączoną spłaszczoną pokrywą, uszczelniający automatycznie po włączeniu ssaka z zastawką zapopiegającą wypływowi wydzieliny do źródła próżni z portem do pobierania próbek.</t>
  </si>
  <si>
    <t>Wkład workowy j.u 2000ml. na wydzielinę z trwale dołączoną spłaszczoną pokrywą, uszczelniający automatycznie po włączeniu ssaka z zastawką zapopiegającą wypływowi wydzieliny do źródła próżni z portem do pobierania próbek.</t>
  </si>
  <si>
    <t>Rurka tracheotomijna bez zmankietu uszczelniającego nr 5</t>
  </si>
  <si>
    <t>Rurka tracheotomijna bez zmankietu uszczelniającego nr 6</t>
  </si>
  <si>
    <t>Rurka tracheotomijna bez zmankietu uszczelniającego nr 7</t>
  </si>
  <si>
    <t>Rurka tracheotomijna bez zmankietu uszczelniającego nr 8</t>
  </si>
  <si>
    <t>Rurka tracheotomijna bez zmankietu uszczelniającego nr 9</t>
  </si>
  <si>
    <t>Rurka intubacyjna z mankietem uszczelniajacym nr 5</t>
  </si>
  <si>
    <t>Rurka intubacyjna bez mankietu uszczelniajacego nr 7</t>
  </si>
  <si>
    <t>Dializatory polisulfonowe wysokoprzepływowe sterylizowane ETO: pojemność 80 - 84ml powierzchnia 1,2 - 1,4m2 klirens 200 (ml/min): - mocznik 180 -190 - kreatynina 170 - 175 - fosforany 170 - 175  - współczynnik UF  40</t>
  </si>
  <si>
    <t>Dializatory polisulfonowe niskoprzepływowe sterylizowane ETO: pojemność 80 - 82ml powierzchnia 1,2 - 1,4m2 klirens 200 (ml/min): - mocznik 180 - 185  - kreatynina 160 - 16 - fosforany 120 - 125 - współczynnik UF  5,5</t>
  </si>
  <si>
    <t>Dializatory polisulfonowe niskoprzepływowe sterylizowane ETO: pojemność 110 - 113ml powierzchnia 1,7 - 1,8m2 klirens 200 (ml/min): - mocznik 184 - 188 - kreatynina 172 - 175 - fosforany 138 - 142  - współczynnik UF  7,5</t>
  </si>
  <si>
    <t>Rurka intubacyjna Nr 6,0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</si>
  <si>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7,0 przezroczysta z mankietem niskociśnieniowym, z otworem Murphy'ego o zaokrąglonych krawędziach, z oznaczeniem głębokości na rurce, z linią kontrastową widoczną w RTG, z opisem rozmiaru na rurce i łączniku, silikonowana nie zawiera ftalanów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</si>
</sst>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_z_ł_-;\-* #,##0.00,_z_ł_-;_-* \-??\ _z_ł_-;_-@_-"/>
    <numFmt numFmtId="165" formatCode="#,##0_ ;[Red]\-#,##0,"/>
    <numFmt numFmtId="166" formatCode="#,##0.00_ ;[Red]\-#,##0.00,"/>
    <numFmt numFmtId="167" formatCode="#,###.00"/>
    <numFmt numFmtId="168" formatCode="0.0"/>
    <numFmt numFmtId="169" formatCode="0.000"/>
    <numFmt numFmtId="170" formatCode="0.0000"/>
    <numFmt numFmtId="171" formatCode="#,###.0"/>
    <numFmt numFmtId="172" formatCode="#,###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_-* #,##0.000,_z_ł_-;\-* #,##0.000,_z_ł_-;_-* \-??\ _z_ł_-;_-@_-"/>
    <numFmt numFmtId="177" formatCode="_-* #,##0.0000,_z_ł_-;\-* #,##0.0000,_z_ł_-;_-* \-??\ _z_ł_-;_-@_-"/>
    <numFmt numFmtId="178" formatCode="_-* #,##0.0,_z_ł_-;\-* #,##0.0,_z_ł_-;_-* \-??\ _z_ł_-;_-@_-"/>
    <numFmt numFmtId="179" formatCode="_-* #,##0.00000,_z_ł_-;\-* #,##0.00000,_z_ł_-;_-* \-??\ _z_ł_-;_-@_-"/>
    <numFmt numFmtId="180" formatCode="_-* #,##0.000000,_z_ł_-;\-* #,##0.000000,_z_ł_-;_-* \-??\ _z_ł_-;_-@_-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u val="single"/>
      <sz val="8"/>
      <name val="Arial"/>
      <family val="2"/>
    </font>
    <font>
      <sz val="8"/>
      <name val="Lucida Sans Unicode"/>
      <family val="0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4" fontId="0" fillId="0" borderId="0" applyFill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23" borderId="0" xfId="0" applyNumberFormat="1" applyFill="1" applyBorder="1" applyAlignment="1">
      <alignment horizontal="center"/>
    </xf>
    <xf numFmtId="166" fontId="0" fillId="23" borderId="0" xfId="0" applyNumberFormat="1" applyFill="1" applyBorder="1" applyAlignment="1">
      <alignment vertical="center"/>
    </xf>
    <xf numFmtId="166" fontId="0" fillId="23" borderId="0" xfId="0" applyNumberFormat="1" applyFill="1" applyBorder="1" applyAlignment="1">
      <alignment/>
    </xf>
    <xf numFmtId="167" fontId="0" fillId="0" borderId="0" xfId="43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9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 wrapText="1"/>
    </xf>
    <xf numFmtId="166" fontId="19" fillId="4" borderId="10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66" fontId="19" fillId="4" borderId="10" xfId="0" applyNumberFormat="1" applyFont="1" applyFill="1" applyBorder="1" applyAlignment="1">
      <alignment horizontal="center" vertical="center" wrapText="1"/>
    </xf>
    <xf numFmtId="167" fontId="19" fillId="4" borderId="10" xfId="43" applyNumberFormat="1" applyFont="1" applyFill="1" applyBorder="1" applyAlignment="1" applyProtection="1">
      <alignment horizontal="center" wrapText="1"/>
      <protection/>
    </xf>
    <xf numFmtId="0" fontId="19" fillId="4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 wrapText="1"/>
    </xf>
    <xf numFmtId="1" fontId="19" fillId="4" borderId="11" xfId="0" applyNumberFormat="1" applyFont="1" applyFill="1" applyBorder="1" applyAlignment="1">
      <alignment horizontal="center"/>
    </xf>
    <xf numFmtId="166" fontId="19" fillId="4" borderId="11" xfId="0" applyNumberFormat="1" applyFont="1" applyFill="1" applyBorder="1" applyAlignment="1">
      <alignment horizontal="center" vertical="center" wrapText="1"/>
    </xf>
    <xf numFmtId="166" fontId="19" fillId="4" borderId="12" xfId="0" applyNumberFormat="1" applyFont="1" applyFill="1" applyBorder="1" applyAlignment="1">
      <alignment horizontal="center"/>
    </xf>
    <xf numFmtId="167" fontId="19" fillId="4" borderId="11" xfId="43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19" fillId="4" borderId="10" xfId="0" applyNumberFormat="1" applyFont="1" applyFill="1" applyBorder="1" applyAlignment="1">
      <alignment horizontal="center" wrapText="1"/>
    </xf>
    <xf numFmtId="2" fontId="19" fillId="4" borderId="13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1" fontId="19" fillId="0" borderId="0" xfId="0" applyNumberFormat="1" applyFont="1" applyFill="1" applyBorder="1" applyAlignment="1">
      <alignment horizontal="center" wrapText="1"/>
    </xf>
    <xf numFmtId="166" fontId="19" fillId="0" borderId="0" xfId="0" applyNumberFormat="1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/>
    </xf>
    <xf numFmtId="167" fontId="22" fillId="0" borderId="0" xfId="43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 applyProtection="1">
      <alignment vertical="center" wrapText="1"/>
      <protection/>
    </xf>
    <xf numFmtId="165" fontId="22" fillId="0" borderId="10" xfId="0" applyNumberFormat="1" applyFont="1" applyFill="1" applyBorder="1" applyAlignment="1">
      <alignment/>
    </xf>
    <xf numFmtId="167" fontId="22" fillId="0" borderId="10" xfId="43" applyNumberFormat="1" applyFont="1" applyFill="1" applyBorder="1" applyAlignment="1" applyProtection="1">
      <alignment/>
      <protection/>
    </xf>
    <xf numFmtId="2" fontId="22" fillId="0" borderId="10" xfId="0" applyNumberFormat="1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/>
    </xf>
    <xf numFmtId="4" fontId="22" fillId="0" borderId="14" xfId="0" applyNumberFormat="1" applyFont="1" applyFill="1" applyBorder="1" applyAlignment="1" applyProtection="1">
      <alignment vertical="center" wrapText="1"/>
      <protection/>
    </xf>
    <xf numFmtId="165" fontId="22" fillId="0" borderId="15" xfId="0" applyNumberFormat="1" applyFont="1" applyFill="1" applyBorder="1" applyAlignment="1">
      <alignment/>
    </xf>
    <xf numFmtId="167" fontId="22" fillId="0" borderId="14" xfId="43" applyNumberFormat="1" applyFont="1" applyFill="1" applyBorder="1" applyAlignment="1" applyProtection="1">
      <alignment/>
      <protection/>
    </xf>
    <xf numFmtId="0" fontId="23" fillId="0" borderId="16" xfId="0" applyFont="1" applyFill="1" applyBorder="1" applyAlignment="1">
      <alignment vertical="center" wrapText="1"/>
    </xf>
    <xf numFmtId="1" fontId="22" fillId="0" borderId="16" xfId="0" applyNumberFormat="1" applyFont="1" applyFill="1" applyBorder="1" applyAlignment="1">
      <alignment horizontal="center"/>
    </xf>
    <xf numFmtId="4" fontId="22" fillId="0" borderId="16" xfId="0" applyNumberFormat="1" applyFont="1" applyFill="1" applyBorder="1" applyAlignment="1" applyProtection="1">
      <alignment vertical="center" wrapText="1"/>
      <protection/>
    </xf>
    <xf numFmtId="165" fontId="22" fillId="0" borderId="17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vertical="center" wrapText="1"/>
    </xf>
    <xf numFmtId="1" fontId="22" fillId="0" borderId="16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6" xfId="55" applyFont="1" applyFill="1" applyBorder="1" applyAlignment="1">
      <alignment vertical="center" wrapText="1"/>
      <protection/>
    </xf>
    <xf numFmtId="0" fontId="22" fillId="0" borderId="16" xfId="55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horizontal="center"/>
    </xf>
    <xf numFmtId="4" fontId="22" fillId="0" borderId="18" xfId="0" applyNumberFormat="1" applyFont="1" applyFill="1" applyBorder="1" applyAlignment="1" applyProtection="1">
      <alignment vertical="center" wrapText="1"/>
      <protection/>
    </xf>
    <xf numFmtId="165" fontId="22" fillId="0" borderId="21" xfId="0" applyNumberFormat="1" applyFont="1" applyFill="1" applyBorder="1" applyAlignment="1">
      <alignment/>
    </xf>
    <xf numFmtId="0" fontId="22" fillId="0" borderId="16" xfId="55" applyFont="1" applyFill="1" applyBorder="1" applyAlignment="1">
      <alignment wrapText="1"/>
      <protection/>
    </xf>
    <xf numFmtId="0" fontId="22" fillId="0" borderId="16" xfId="0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/>
    </xf>
    <xf numFmtId="0" fontId="22" fillId="0" borderId="18" xfId="55" applyFont="1" applyFill="1" applyBorder="1" applyAlignment="1">
      <alignment wrapText="1"/>
      <protection/>
    </xf>
    <xf numFmtId="0" fontId="22" fillId="0" borderId="22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167" fontId="22" fillId="0" borderId="22" xfId="43" applyNumberFormat="1" applyFont="1" applyFill="1" applyBorder="1" applyAlignment="1" applyProtection="1">
      <alignment/>
      <protection/>
    </xf>
    <xf numFmtId="0" fontId="22" fillId="0" borderId="18" xfId="0" applyFont="1" applyFill="1" applyBorder="1" applyAlignment="1">
      <alignment/>
    </xf>
    <xf numFmtId="0" fontId="22" fillId="0" borderId="10" xfId="55" applyFont="1" applyFill="1" applyBorder="1" applyAlignment="1">
      <alignment wrapText="1"/>
      <protection/>
    </xf>
    <xf numFmtId="0" fontId="22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55" applyFont="1" applyFill="1" applyBorder="1" applyAlignment="1">
      <alignment wrapText="1"/>
      <protection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 applyProtection="1">
      <alignment horizontal="center" vertical="center" wrapText="1"/>
      <protection/>
    </xf>
    <xf numFmtId="167" fontId="22" fillId="0" borderId="0" xfId="43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>
      <alignment/>
    </xf>
    <xf numFmtId="0" fontId="19" fillId="0" borderId="0" xfId="55" applyFont="1" applyFill="1" applyBorder="1" applyAlignment="1">
      <alignment wrapText="1"/>
      <protection/>
    </xf>
    <xf numFmtId="4" fontId="22" fillId="0" borderId="0" xfId="0" applyNumberFormat="1" applyFont="1" applyFill="1" applyBorder="1" applyAlignment="1" applyProtection="1">
      <alignment vertical="center" wrapText="1"/>
      <protection/>
    </xf>
    <xf numFmtId="165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 applyProtection="1">
      <alignment vertical="center" wrapText="1"/>
      <protection/>
    </xf>
    <xf numFmtId="165" fontId="22" fillId="0" borderId="10" xfId="0" applyNumberFormat="1" applyFont="1" applyFill="1" applyBorder="1" applyAlignment="1">
      <alignment/>
    </xf>
    <xf numFmtId="167" fontId="22" fillId="0" borderId="10" xfId="43" applyNumberFormat="1" applyFont="1" applyFill="1" applyBorder="1" applyAlignment="1" applyProtection="1">
      <alignment/>
      <protection/>
    </xf>
    <xf numFmtId="2" fontId="22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/>
    </xf>
    <xf numFmtId="0" fontId="22" fillId="0" borderId="0" xfId="55" applyFont="1" applyFill="1" applyBorder="1">
      <alignment/>
      <protection/>
    </xf>
    <xf numFmtId="0" fontId="19" fillId="0" borderId="0" xfId="55" applyFont="1" applyFill="1" applyBorder="1">
      <alignment/>
      <protection/>
    </xf>
    <xf numFmtId="0" fontId="22" fillId="0" borderId="10" xfId="55" applyFont="1" applyFill="1" applyBorder="1" applyAlignment="1">
      <alignment horizontal="center"/>
      <protection/>
    </xf>
    <xf numFmtId="0" fontId="22" fillId="0" borderId="14" xfId="55" applyFont="1" applyFill="1" applyBorder="1" applyAlignment="1">
      <alignment wrapText="1"/>
      <protection/>
    </xf>
    <xf numFmtId="0" fontId="22" fillId="0" borderId="14" xfId="55" applyFont="1" applyFill="1" applyBorder="1" applyAlignment="1">
      <alignment horizontal="center"/>
      <protection/>
    </xf>
    <xf numFmtId="0" fontId="22" fillId="0" borderId="18" xfId="57" applyFont="1" applyFill="1" applyBorder="1" applyAlignment="1">
      <alignment horizontal="left" vertical="center" wrapText="1"/>
      <protection/>
    </xf>
    <xf numFmtId="0" fontId="23" fillId="0" borderId="18" xfId="57" applyFont="1" applyFill="1" applyBorder="1" applyAlignment="1">
      <alignment horizontal="center" vertical="center" wrapText="1"/>
      <protection/>
    </xf>
    <xf numFmtId="167" fontId="22" fillId="0" borderId="18" xfId="43" applyNumberFormat="1" applyFont="1" applyFill="1" applyBorder="1" applyAlignment="1" applyProtection="1">
      <alignment/>
      <protection/>
    </xf>
    <xf numFmtId="0" fontId="23" fillId="0" borderId="10" xfId="57" applyFont="1" applyFill="1" applyBorder="1" applyAlignment="1">
      <alignment horizontal="left" vertical="center" wrapText="1"/>
      <protection/>
    </xf>
    <xf numFmtId="0" fontId="22" fillId="0" borderId="10" xfId="57" applyFont="1" applyFill="1" applyBorder="1" applyAlignment="1">
      <alignment horizontal="center" vertical="center"/>
      <protection/>
    </xf>
    <xf numFmtId="0" fontId="23" fillId="0" borderId="0" xfId="57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>
      <alignment horizontal="center" vertical="center" wrapText="1"/>
      <protection/>
    </xf>
    <xf numFmtId="0" fontId="22" fillId="0" borderId="0" xfId="57" applyFont="1" applyFill="1" applyBorder="1" applyAlignment="1">
      <alignment horizontal="center" vertical="center"/>
      <protection/>
    </xf>
    <xf numFmtId="0" fontId="26" fillId="0" borderId="0" xfId="57" applyFont="1" applyFill="1" applyBorder="1" applyAlignment="1">
      <alignment horizontal="left" vertical="center" wrapText="1"/>
      <protection/>
    </xf>
    <xf numFmtId="0" fontId="22" fillId="0" borderId="10" xfId="56" applyFont="1" applyFill="1" applyBorder="1" applyAlignment="1">
      <alignment horizontal="left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2" fillId="0" borderId="14" xfId="56" applyFont="1" applyFill="1" applyBorder="1" applyAlignment="1">
      <alignment horizontal="left" vertical="center" wrapText="1"/>
      <protection/>
    </xf>
    <xf numFmtId="0" fontId="22" fillId="0" borderId="14" xfId="56" applyFont="1" applyFill="1" applyBorder="1" applyAlignment="1">
      <alignment horizontal="center" vertical="center" wrapText="1"/>
      <protection/>
    </xf>
    <xf numFmtId="0" fontId="22" fillId="0" borderId="16" xfId="56" applyFont="1" applyFill="1" applyBorder="1" applyAlignment="1">
      <alignment horizontal="left" vertical="center" wrapText="1"/>
      <protection/>
    </xf>
    <xf numFmtId="0" fontId="22" fillId="0" borderId="16" xfId="56" applyFont="1" applyFill="1" applyBorder="1" applyAlignment="1">
      <alignment horizontal="center" vertical="center" wrapText="1"/>
      <protection/>
    </xf>
    <xf numFmtId="0" fontId="22" fillId="0" borderId="18" xfId="56" applyFont="1" applyFill="1" applyBorder="1" applyAlignment="1">
      <alignment horizontal="left" vertical="center" wrapText="1"/>
      <protection/>
    </xf>
    <xf numFmtId="0" fontId="22" fillId="0" borderId="18" xfId="56" applyFont="1" applyFill="1" applyBorder="1" applyAlignment="1">
      <alignment horizontal="center" vertical="center" wrapText="1"/>
      <protection/>
    </xf>
    <xf numFmtId="0" fontId="22" fillId="0" borderId="22" xfId="0" applyFont="1" applyFill="1" applyBorder="1" applyAlignment="1">
      <alignment/>
    </xf>
    <xf numFmtId="0" fontId="22" fillId="0" borderId="18" xfId="0" applyFont="1" applyFill="1" applyBorder="1" applyAlignment="1">
      <alignment wrapText="1"/>
    </xf>
    <xf numFmtId="0" fontId="22" fillId="0" borderId="18" xfId="56" applyFont="1" applyFill="1" applyBorder="1" applyAlignment="1">
      <alignment horizontal="center" vertical="center" wrapText="1"/>
      <protection/>
    </xf>
    <xf numFmtId="1" fontId="22" fillId="0" borderId="18" xfId="0" applyNumberFormat="1" applyFont="1" applyFill="1" applyBorder="1" applyAlignment="1">
      <alignment horizontal="center"/>
    </xf>
    <xf numFmtId="4" fontId="22" fillId="0" borderId="18" xfId="0" applyNumberFormat="1" applyFont="1" applyFill="1" applyBorder="1" applyAlignment="1" applyProtection="1">
      <alignment vertical="center" wrapText="1"/>
      <protection/>
    </xf>
    <xf numFmtId="165" fontId="22" fillId="0" borderId="21" xfId="0" applyNumberFormat="1" applyFont="1" applyFill="1" applyBorder="1" applyAlignment="1">
      <alignment/>
    </xf>
    <xf numFmtId="167" fontId="22" fillId="0" borderId="22" xfId="43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wrapText="1"/>
    </xf>
    <xf numFmtId="0" fontId="22" fillId="0" borderId="10" xfId="56" applyFont="1" applyFill="1" applyBorder="1" applyAlignment="1">
      <alignment horizontal="center" vertical="center" wrapText="1"/>
      <protection/>
    </xf>
    <xf numFmtId="0" fontId="22" fillId="0" borderId="0" xfId="56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center" vertical="center" wrapText="1"/>
    </xf>
    <xf numFmtId="1" fontId="22" fillId="0" borderId="23" xfId="0" applyNumberFormat="1" applyFont="1" applyFill="1" applyBorder="1" applyAlignment="1">
      <alignment horizontal="center"/>
    </xf>
    <xf numFmtId="4" fontId="22" fillId="0" borderId="24" xfId="0" applyNumberFormat="1" applyFont="1" applyFill="1" applyBorder="1" applyAlignment="1" applyProtection="1">
      <alignment vertical="center" wrapText="1"/>
      <protection/>
    </xf>
    <xf numFmtId="165" fontId="22" fillId="0" borderId="25" xfId="0" applyNumberFormat="1" applyFont="1" applyFill="1" applyBorder="1" applyAlignment="1">
      <alignment/>
    </xf>
    <xf numFmtId="167" fontId="22" fillId="0" borderId="24" xfId="43" applyNumberFormat="1" applyFont="1" applyFill="1" applyBorder="1" applyAlignment="1" applyProtection="1">
      <alignment/>
      <protection/>
    </xf>
    <xf numFmtId="2" fontId="22" fillId="0" borderId="26" xfId="0" applyNumberFormat="1" applyFont="1" applyFill="1" applyBorder="1" applyAlignment="1">
      <alignment/>
    </xf>
    <xf numFmtId="2" fontId="22" fillId="0" borderId="24" xfId="0" applyNumberFormat="1" applyFont="1" applyFill="1" applyBorder="1" applyAlignment="1">
      <alignment/>
    </xf>
    <xf numFmtId="167" fontId="22" fillId="0" borderId="16" xfId="43" applyNumberFormat="1" applyFont="1" applyFill="1" applyBorder="1" applyAlignment="1" applyProtection="1">
      <alignment/>
      <protection/>
    </xf>
    <xf numFmtId="0" fontId="22" fillId="0" borderId="27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wrapText="1"/>
    </xf>
    <xf numFmtId="0" fontId="22" fillId="0" borderId="29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/>
    </xf>
    <xf numFmtId="0" fontId="22" fillId="0" borderId="27" xfId="55" applyFont="1" applyFill="1" applyBorder="1" applyAlignment="1">
      <alignment wrapText="1"/>
      <protection/>
    </xf>
    <xf numFmtId="0" fontId="22" fillId="0" borderId="18" xfId="55" applyFont="1" applyFill="1" applyBorder="1" applyAlignment="1">
      <alignment horizontal="center"/>
      <protection/>
    </xf>
    <xf numFmtId="0" fontId="22" fillId="0" borderId="28" xfId="55" applyFont="1" applyFill="1" applyBorder="1" applyAlignment="1">
      <alignment wrapText="1"/>
      <protection/>
    </xf>
    <xf numFmtId="0" fontId="22" fillId="0" borderId="16" xfId="55" applyFont="1" applyFill="1" applyBorder="1" applyAlignment="1">
      <alignment horizontal="center"/>
      <protection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10" xfId="0" applyFont="1" applyFill="1" applyBorder="1" applyAlignment="1">
      <alignment vertical="top" wrapText="1"/>
    </xf>
    <xf numFmtId="0" fontId="22" fillId="0" borderId="10" xfId="55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wrapText="1"/>
    </xf>
    <xf numFmtId="0" fontId="22" fillId="0" borderId="18" xfId="57" applyFont="1" applyFill="1" applyBorder="1" applyAlignment="1">
      <alignment vertical="top" wrapText="1"/>
      <protection/>
    </xf>
    <xf numFmtId="0" fontId="22" fillId="0" borderId="18" xfId="55" applyFont="1" applyFill="1" applyBorder="1" applyAlignment="1">
      <alignment horizontal="center" vertical="center"/>
      <protection/>
    </xf>
    <xf numFmtId="0" fontId="22" fillId="0" borderId="30" xfId="0" applyFont="1" applyFill="1" applyBorder="1" applyAlignment="1">
      <alignment/>
    </xf>
    <xf numFmtId="1" fontId="22" fillId="0" borderId="30" xfId="0" applyNumberFormat="1" applyFont="1" applyFill="1" applyBorder="1" applyAlignment="1">
      <alignment horizontal="center"/>
    </xf>
    <xf numFmtId="4" fontId="22" fillId="0" borderId="30" xfId="0" applyNumberFormat="1" applyFont="1" applyFill="1" applyBorder="1" applyAlignment="1" applyProtection="1">
      <alignment vertical="center" wrapText="1"/>
      <protection/>
    </xf>
    <xf numFmtId="165" fontId="22" fillId="0" borderId="30" xfId="0" applyNumberFormat="1" applyFont="1" applyFill="1" applyBorder="1" applyAlignment="1">
      <alignment/>
    </xf>
    <xf numFmtId="167" fontId="22" fillId="0" borderId="30" xfId="43" applyNumberFormat="1" applyFont="1" applyFill="1" applyBorder="1" applyAlignment="1" applyProtection="1">
      <alignment/>
      <protection/>
    </xf>
    <xf numFmtId="0" fontId="22" fillId="0" borderId="10" xfId="55" applyFont="1" applyFill="1" applyBorder="1">
      <alignment/>
      <protection/>
    </xf>
    <xf numFmtId="0" fontId="22" fillId="0" borderId="10" xfId="55" applyFont="1" applyFill="1" applyBorder="1" applyAlignment="1">
      <alignment vertical="top" wrapText="1"/>
      <protection/>
    </xf>
    <xf numFmtId="0" fontId="22" fillId="0" borderId="14" xfId="55" applyFont="1" applyFill="1" applyBorder="1" applyAlignment="1">
      <alignment vertical="top" wrapText="1"/>
      <protection/>
    </xf>
    <xf numFmtId="0" fontId="22" fillId="0" borderId="18" xfId="55" applyFont="1" applyFill="1" applyBorder="1" applyAlignment="1">
      <alignment vertical="top" wrapText="1"/>
      <protection/>
    </xf>
    <xf numFmtId="0" fontId="22" fillId="0" borderId="0" xfId="55" applyFont="1" applyFill="1" applyBorder="1" applyAlignment="1">
      <alignment vertical="top" wrapText="1"/>
      <protection/>
    </xf>
    <xf numFmtId="0" fontId="19" fillId="0" borderId="0" xfId="55" applyFont="1" applyFill="1" applyBorder="1" applyAlignment="1">
      <alignment vertical="top" wrapText="1"/>
      <protection/>
    </xf>
    <xf numFmtId="0" fontId="22" fillId="0" borderId="16" xfId="55" applyFont="1" applyFill="1" applyBorder="1">
      <alignment/>
      <protection/>
    </xf>
    <xf numFmtId="0" fontId="22" fillId="0" borderId="16" xfId="0" applyFont="1" applyFill="1" applyBorder="1" applyAlignment="1">
      <alignment horizontal="center"/>
    </xf>
    <xf numFmtId="4" fontId="22" fillId="0" borderId="16" xfId="0" applyNumberFormat="1" applyFont="1" applyFill="1" applyBorder="1" applyAlignment="1" applyProtection="1">
      <alignment vertical="center" wrapText="1"/>
      <protection/>
    </xf>
    <xf numFmtId="165" fontId="22" fillId="0" borderId="17" xfId="0" applyNumberFormat="1" applyFont="1" applyFill="1" applyBorder="1" applyAlignment="1">
      <alignment/>
    </xf>
    <xf numFmtId="167" fontId="22" fillId="0" borderId="16" xfId="43" applyNumberFormat="1" applyFont="1" applyFill="1" applyBorder="1" applyAlignment="1" applyProtection="1">
      <alignment/>
      <protection/>
    </xf>
    <xf numFmtId="0" fontId="22" fillId="0" borderId="0" xfId="55" applyFont="1" applyFill="1" applyBorder="1" applyAlignment="1">
      <alignment horizontal="center" wrapText="1"/>
      <protection/>
    </xf>
    <xf numFmtId="0" fontId="22" fillId="0" borderId="0" xfId="55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22" fillId="0" borderId="14" xfId="0" applyNumberFormat="1" applyFont="1" applyFill="1" applyBorder="1" applyAlignment="1" applyProtection="1">
      <alignment horizontal="center" wrapText="1"/>
      <protection/>
    </xf>
    <xf numFmtId="2" fontId="22" fillId="0" borderId="31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4" fontId="22" fillId="0" borderId="18" xfId="0" applyNumberFormat="1" applyFont="1" applyFill="1" applyBorder="1" applyAlignment="1" applyProtection="1">
      <alignment horizontal="center" wrapText="1"/>
      <protection/>
    </xf>
    <xf numFmtId="4" fontId="22" fillId="0" borderId="10" xfId="0" applyNumberFormat="1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/>
    </xf>
    <xf numFmtId="0" fontId="22" fillId="0" borderId="14" xfId="0" applyFont="1" applyFill="1" applyBorder="1" applyAlignment="1">
      <alignment horizontal="center" wrapText="1"/>
    </xf>
    <xf numFmtId="0" fontId="28" fillId="0" borderId="16" xfId="55" applyFont="1" applyFill="1" applyBorder="1" applyAlignment="1">
      <alignment wrapText="1"/>
      <protection/>
    </xf>
    <xf numFmtId="0" fontId="22" fillId="0" borderId="16" xfId="55" applyFont="1" applyFill="1" applyBorder="1" applyAlignment="1">
      <alignment horizontal="center" wrapText="1"/>
      <protection/>
    </xf>
    <xf numFmtId="165" fontId="22" fillId="0" borderId="16" xfId="0" applyNumberFormat="1" applyFont="1" applyFill="1" applyBorder="1" applyAlignment="1">
      <alignment/>
    </xf>
    <xf numFmtId="0" fontId="22" fillId="0" borderId="14" xfId="55" applyFont="1" applyFill="1" applyBorder="1" applyAlignment="1">
      <alignment horizontal="center" wrapText="1"/>
      <protection/>
    </xf>
    <xf numFmtId="0" fontId="22" fillId="0" borderId="22" xfId="55" applyFont="1" applyFill="1" applyBorder="1" applyAlignment="1">
      <alignment wrapText="1"/>
      <protection/>
    </xf>
    <xf numFmtId="0" fontId="22" fillId="0" borderId="22" xfId="0" applyFont="1" applyFill="1" applyBorder="1" applyAlignment="1">
      <alignment wrapText="1"/>
    </xf>
    <xf numFmtId="1" fontId="22" fillId="0" borderId="22" xfId="0" applyNumberFormat="1" applyFont="1" applyFill="1" applyBorder="1" applyAlignment="1">
      <alignment horizontal="center"/>
    </xf>
    <xf numFmtId="4" fontId="22" fillId="0" borderId="22" xfId="0" applyNumberFormat="1" applyFont="1" applyFill="1" applyBorder="1" applyAlignment="1" applyProtection="1">
      <alignment vertical="center" wrapText="1"/>
      <protection/>
    </xf>
    <xf numFmtId="0" fontId="22" fillId="0" borderId="16" xfId="55" applyFont="1" applyFill="1" applyBorder="1" applyAlignment="1">
      <alignment wrapText="1"/>
      <protection/>
    </xf>
    <xf numFmtId="0" fontId="22" fillId="0" borderId="18" xfId="55" applyFont="1" applyFill="1" applyBorder="1">
      <alignment/>
      <protection/>
    </xf>
    <xf numFmtId="0" fontId="22" fillId="0" borderId="18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center"/>
    </xf>
    <xf numFmtId="167" fontId="22" fillId="0" borderId="18" xfId="43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2" fontId="22" fillId="0" borderId="32" xfId="0" applyNumberFormat="1" applyFont="1" applyFill="1" applyBorder="1" applyAlignment="1">
      <alignment/>
    </xf>
    <xf numFmtId="167" fontId="22" fillId="0" borderId="32" xfId="43" applyNumberFormat="1" applyFont="1" applyFill="1" applyBorder="1" applyAlignment="1" applyProtection="1">
      <alignment/>
      <protection/>
    </xf>
    <xf numFmtId="0" fontId="22" fillId="0" borderId="10" xfId="55" applyFont="1" applyFill="1" applyBorder="1">
      <alignment/>
      <protection/>
    </xf>
    <xf numFmtId="0" fontId="22" fillId="0" borderId="14" xfId="0" applyFont="1" applyFill="1" applyBorder="1" applyAlignment="1">
      <alignment/>
    </xf>
    <xf numFmtId="0" fontId="22" fillId="0" borderId="14" xfId="55" applyFont="1" applyFill="1" applyBorder="1">
      <alignment/>
      <protection/>
    </xf>
    <xf numFmtId="1" fontId="22" fillId="0" borderId="14" xfId="0" applyNumberFormat="1" applyFont="1" applyFill="1" applyBorder="1" applyAlignment="1">
      <alignment horizontal="center"/>
    </xf>
    <xf numFmtId="4" fontId="22" fillId="0" borderId="14" xfId="0" applyNumberFormat="1" applyFont="1" applyFill="1" applyBorder="1" applyAlignment="1" applyProtection="1">
      <alignment vertical="center" wrapText="1"/>
      <protection/>
    </xf>
    <xf numFmtId="165" fontId="22" fillId="0" borderId="15" xfId="0" applyNumberFormat="1" applyFont="1" applyFill="1" applyBorder="1" applyAlignment="1">
      <alignment/>
    </xf>
    <xf numFmtId="167" fontId="22" fillId="0" borderId="14" xfId="43" applyNumberFormat="1" applyFont="1" applyFill="1" applyBorder="1" applyAlignment="1" applyProtection="1">
      <alignment/>
      <protection/>
    </xf>
    <xf numFmtId="0" fontId="22" fillId="0" borderId="16" xfId="55" applyFont="1" applyFill="1" applyBorder="1">
      <alignment/>
      <protection/>
    </xf>
    <xf numFmtId="0" fontId="22" fillId="0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wrapText="1"/>
    </xf>
    <xf numFmtId="0" fontId="23" fillId="0" borderId="18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wrapText="1"/>
    </xf>
    <xf numFmtId="0" fontId="22" fillId="0" borderId="10" xfId="55" applyFont="1" applyFill="1" applyBorder="1" applyAlignment="1">
      <alignment vertical="center" wrapText="1"/>
      <protection/>
    </xf>
    <xf numFmtId="0" fontId="22" fillId="0" borderId="0" xfId="55" applyFont="1" applyFill="1" applyBorder="1" applyAlignment="1">
      <alignment vertical="center" wrapText="1"/>
      <protection/>
    </xf>
    <xf numFmtId="0" fontId="22" fillId="0" borderId="0" xfId="55" applyFont="1" applyFill="1" applyBorder="1" applyAlignment="1">
      <alignment horizontal="left" vertical="center" wrapText="1"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2" fillId="0" borderId="22" xfId="55" applyFont="1" applyFill="1" applyBorder="1" applyAlignment="1">
      <alignment horizontal="center"/>
      <protection/>
    </xf>
    <xf numFmtId="167" fontId="22" fillId="0" borderId="33" xfId="43" applyNumberFormat="1" applyFont="1" applyFill="1" applyBorder="1" applyAlignment="1" applyProtection="1">
      <alignment/>
      <protection/>
    </xf>
    <xf numFmtId="167" fontId="22" fillId="0" borderId="34" xfId="43" applyNumberFormat="1" applyFont="1" applyFill="1" applyBorder="1" applyAlignment="1" applyProtection="1">
      <alignment/>
      <protection/>
    </xf>
    <xf numFmtId="0" fontId="22" fillId="0" borderId="16" xfId="55" applyFont="1" applyFill="1" applyBorder="1" applyAlignment="1">
      <alignment vertical="top" wrapText="1"/>
      <protection/>
    </xf>
    <xf numFmtId="0" fontId="22" fillId="0" borderId="0" xfId="55" applyFont="1" applyFill="1" applyBorder="1" applyAlignment="1">
      <alignment horizontal="center" vertical="center" wrapText="1"/>
      <protection/>
    </xf>
    <xf numFmtId="167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center"/>
    </xf>
    <xf numFmtId="2" fontId="22" fillId="0" borderId="33" xfId="0" applyNumberFormat="1" applyFont="1" applyFill="1" applyBorder="1" applyAlignment="1">
      <alignment/>
    </xf>
    <xf numFmtId="2" fontId="22" fillId="0" borderId="22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 horizontal="left" wrapText="1"/>
    </xf>
    <xf numFmtId="2" fontId="22" fillId="0" borderId="3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/>
    </xf>
    <xf numFmtId="167" fontId="22" fillId="0" borderId="0" xfId="43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0" fontId="22" fillId="0" borderId="30" xfId="0" applyFont="1" applyFill="1" applyBorder="1" applyAlignment="1">
      <alignment vertical="center" wrapText="1"/>
    </xf>
    <xf numFmtId="0" fontId="22" fillId="0" borderId="35" xfId="55" applyFont="1" applyFill="1" applyBorder="1">
      <alignment/>
      <protection/>
    </xf>
    <xf numFmtId="167" fontId="22" fillId="0" borderId="32" xfId="43" applyNumberFormat="1" applyFont="1" applyFill="1" applyBorder="1" applyAlignment="1" applyProtection="1">
      <alignment/>
      <protection/>
    </xf>
    <xf numFmtId="2" fontId="22" fillId="0" borderId="32" xfId="0" applyNumberFormat="1" applyFont="1" applyFill="1" applyBorder="1" applyAlignment="1">
      <alignment/>
    </xf>
    <xf numFmtId="0" fontId="22" fillId="0" borderId="36" xfId="55" applyFont="1" applyFill="1" applyBorder="1">
      <alignment/>
      <protection/>
    </xf>
    <xf numFmtId="0" fontId="22" fillId="0" borderId="14" xfId="55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176" fontId="0" fillId="0" borderId="0" xfId="43" applyNumberForma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wrapText="1"/>
    </xf>
    <xf numFmtId="0" fontId="19" fillId="4" borderId="36" xfId="0" applyFont="1" applyFill="1" applyBorder="1" applyAlignment="1">
      <alignment horizontal="center" wrapText="1"/>
    </xf>
    <xf numFmtId="0" fontId="29" fillId="0" borderId="19" xfId="55" applyFont="1" applyFill="1" applyBorder="1" applyAlignment="1">
      <alignment horizontal="center" vertical="center" wrapText="1"/>
      <protection/>
    </xf>
    <xf numFmtId="0" fontId="29" fillId="0" borderId="28" xfId="55" applyFont="1" applyFill="1" applyBorder="1" applyAlignment="1">
      <alignment horizontal="center" vertical="center" wrapText="1"/>
      <protection/>
    </xf>
    <xf numFmtId="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34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166" fontId="19" fillId="0" borderId="37" xfId="0" applyNumberFormat="1" applyFont="1" applyFill="1" applyBorder="1" applyAlignment="1">
      <alignment horizontal="center" vertical="center"/>
    </xf>
    <xf numFmtId="0" fontId="29" fillId="0" borderId="19" xfId="55" applyFont="1" applyFill="1" applyBorder="1" applyAlignment="1">
      <alignment horizontal="center" vertical="center" wrapText="1"/>
      <protection/>
    </xf>
    <xf numFmtId="0" fontId="29" fillId="0" borderId="28" xfId="55" applyFont="1" applyFill="1" applyBorder="1" applyAlignment="1">
      <alignment horizontal="center" vertical="center" wrapText="1"/>
      <protection/>
    </xf>
    <xf numFmtId="0" fontId="29" fillId="0" borderId="19" xfId="55" applyFont="1" applyFill="1" applyBorder="1" applyAlignment="1">
      <alignment horizontal="center" wrapText="1"/>
      <protection/>
    </xf>
    <xf numFmtId="0" fontId="29" fillId="0" borderId="28" xfId="55" applyFont="1" applyFill="1" applyBorder="1" applyAlignment="1">
      <alignment horizontal="center" wrapText="1"/>
      <protection/>
    </xf>
    <xf numFmtId="0" fontId="22" fillId="0" borderId="19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  <xf numFmtId="0" fontId="22" fillId="0" borderId="34" xfId="55" applyFont="1" applyFill="1" applyBorder="1" applyAlignment="1">
      <alignment horizontal="center" wrapText="1"/>
      <protection/>
    </xf>
    <xf numFmtId="0" fontId="22" fillId="0" borderId="36" xfId="55" applyFont="1" applyFill="1" applyBorder="1" applyAlignment="1">
      <alignment horizontal="center" wrapText="1"/>
      <protection/>
    </xf>
    <xf numFmtId="0" fontId="22" fillId="0" borderId="19" xfId="55" applyFont="1" applyFill="1" applyBorder="1" applyAlignment="1">
      <alignment horizontal="center" wrapText="1"/>
      <protection/>
    </xf>
    <xf numFmtId="0" fontId="22" fillId="0" borderId="28" xfId="55" applyFont="1" applyFill="1" applyBorder="1" applyAlignment="1">
      <alignment horizontal="center" wrapText="1"/>
      <protection/>
    </xf>
    <xf numFmtId="0" fontId="22" fillId="0" borderId="26" xfId="55" applyFont="1" applyFill="1" applyBorder="1" applyAlignment="1">
      <alignment horizontal="center" wrapText="1"/>
      <protection/>
    </xf>
    <xf numFmtId="0" fontId="22" fillId="0" borderId="38" xfId="55" applyFont="1" applyFill="1" applyBorder="1" applyAlignment="1">
      <alignment horizontal="center" wrapText="1"/>
      <protection/>
    </xf>
    <xf numFmtId="0" fontId="22" fillId="0" borderId="19" xfId="55" applyFont="1" applyFill="1" applyBorder="1" applyAlignment="1">
      <alignment horizontal="center" vertical="center" wrapText="1"/>
      <protection/>
    </xf>
    <xf numFmtId="0" fontId="22" fillId="0" borderId="28" xfId="55" applyFont="1" applyFill="1" applyBorder="1" applyAlignment="1">
      <alignment horizontal="center" vertical="center" wrapText="1"/>
      <protection/>
    </xf>
    <xf numFmtId="0" fontId="22" fillId="0" borderId="1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6" xfId="57" applyFont="1" applyFill="1" applyBorder="1" applyAlignment="1">
      <alignment horizontal="center" vertical="center" wrapText="1"/>
      <protection/>
    </xf>
    <xf numFmtId="0" fontId="22" fillId="0" borderId="38" xfId="57" applyFont="1" applyFill="1" applyBorder="1" applyAlignment="1">
      <alignment horizontal="center" vertical="center" wrapText="1"/>
      <protection/>
    </xf>
    <xf numFmtId="0" fontId="22" fillId="0" borderId="13" xfId="55" applyFont="1" applyFill="1" applyBorder="1" applyAlignment="1">
      <alignment horizontal="center" vertical="center" wrapText="1"/>
      <protection/>
    </xf>
    <xf numFmtId="0" fontId="22" fillId="0" borderId="39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3" xfId="56" applyFont="1" applyFill="1" applyBorder="1" applyAlignment="1">
      <alignment horizontal="center" vertical="center" wrapText="1"/>
      <protection/>
    </xf>
    <xf numFmtId="0" fontId="22" fillId="0" borderId="39" xfId="56" applyFont="1" applyFill="1" applyBorder="1" applyAlignment="1">
      <alignment horizontal="center" vertical="center" wrapText="1"/>
      <protection/>
    </xf>
    <xf numFmtId="0" fontId="22" fillId="0" borderId="34" xfId="56" applyFont="1" applyFill="1" applyBorder="1" applyAlignment="1">
      <alignment horizontal="center" vertical="center" wrapText="1"/>
      <protection/>
    </xf>
    <xf numFmtId="0" fontId="22" fillId="0" borderId="36" xfId="56" applyFont="1" applyFill="1" applyBorder="1" applyAlignment="1">
      <alignment horizontal="center" vertical="center" wrapText="1"/>
      <protection/>
    </xf>
    <xf numFmtId="0" fontId="22" fillId="0" borderId="34" xfId="57" applyFont="1" applyFill="1" applyBorder="1" applyAlignment="1">
      <alignment horizontal="center" vertical="center" wrapText="1"/>
      <protection/>
    </xf>
    <xf numFmtId="0" fontId="22" fillId="0" borderId="36" xfId="57" applyFont="1" applyFill="1" applyBorder="1" applyAlignment="1">
      <alignment horizontal="center" vertical="center" wrapText="1"/>
      <protection/>
    </xf>
    <xf numFmtId="0" fontId="22" fillId="0" borderId="19" xfId="56" applyFont="1" applyFill="1" applyBorder="1" applyAlignment="1">
      <alignment horizontal="center" vertical="center" wrapText="1"/>
      <protection/>
    </xf>
    <xf numFmtId="0" fontId="22" fillId="0" borderId="28" xfId="56" applyFont="1" applyFill="1" applyBorder="1" applyAlignment="1">
      <alignment horizontal="center" vertical="center" wrapText="1"/>
      <protection/>
    </xf>
    <xf numFmtId="0" fontId="22" fillId="0" borderId="26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wrapText="1"/>
    </xf>
    <xf numFmtId="0" fontId="19" fillId="4" borderId="39" xfId="0" applyFont="1" applyFill="1" applyBorder="1" applyAlignment="1">
      <alignment horizontal="center" wrapText="1"/>
    </xf>
    <xf numFmtId="0" fontId="22" fillId="0" borderId="34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26" xfId="55" applyFont="1" applyFill="1" applyBorder="1" applyAlignment="1">
      <alignment horizontal="center" vertical="center"/>
      <protection/>
    </xf>
    <xf numFmtId="0" fontId="22" fillId="0" borderId="38" xfId="55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34" xfId="55" applyFont="1" applyFill="1" applyBorder="1" applyAlignment="1">
      <alignment horizontal="center" vertical="center"/>
      <protection/>
    </xf>
    <xf numFmtId="0" fontId="22" fillId="0" borderId="36" xfId="55" applyFont="1" applyFill="1" applyBorder="1" applyAlignment="1">
      <alignment horizontal="center" vertical="center"/>
      <protection/>
    </xf>
    <xf numFmtId="0" fontId="22" fillId="0" borderId="26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39" xfId="0" applyFont="1" applyFill="1" applyBorder="1" applyAlignment="1">
      <alignment horizontal="center" wrapText="1"/>
    </xf>
    <xf numFmtId="0" fontId="22" fillId="0" borderId="34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13" xfId="55" applyFont="1" applyFill="1" applyBorder="1" applyAlignment="1">
      <alignment horizontal="center" wrapText="1"/>
      <protection/>
    </xf>
    <xf numFmtId="0" fontId="22" fillId="0" borderId="39" xfId="55" applyFont="1" applyFill="1" applyBorder="1" applyAlignment="1">
      <alignment horizontal="center" wrapText="1"/>
      <protection/>
    </xf>
    <xf numFmtId="0" fontId="22" fillId="0" borderId="1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9" fillId="0" borderId="13" xfId="55" applyFont="1" applyFill="1" applyBorder="1" applyAlignment="1">
      <alignment horizontal="center" vertical="center" wrapText="1"/>
      <protection/>
    </xf>
    <xf numFmtId="0" fontId="29" fillId="0" borderId="39" xfId="55" applyFont="1" applyFill="1" applyBorder="1" applyAlignment="1">
      <alignment horizontal="center" vertical="center" wrapText="1"/>
      <protection/>
    </xf>
    <xf numFmtId="0" fontId="29" fillId="0" borderId="34" xfId="55" applyFont="1" applyFill="1" applyBorder="1" applyAlignment="1">
      <alignment horizontal="center" vertical="center" wrapText="1"/>
      <protection/>
    </xf>
    <xf numFmtId="0" fontId="29" fillId="0" borderId="36" xfId="55" applyFont="1" applyFill="1" applyBorder="1" applyAlignment="1">
      <alignment horizontal="center" vertical="center" wrapText="1"/>
      <protection/>
    </xf>
    <xf numFmtId="0" fontId="22" fillId="0" borderId="34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39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34" xfId="55" applyFont="1" applyFill="1" applyBorder="1" applyAlignment="1">
      <alignment horizontal="center" vertical="center" wrapText="1"/>
      <protection/>
    </xf>
    <xf numFmtId="0" fontId="22" fillId="0" borderId="36" xfId="55" applyFont="1" applyFill="1" applyBorder="1" applyAlignment="1">
      <alignment horizontal="center" vertical="center" wrapText="1"/>
      <protection/>
    </xf>
    <xf numFmtId="0" fontId="22" fillId="0" borderId="40" xfId="55" applyFont="1" applyFill="1" applyBorder="1" applyAlignment="1">
      <alignment horizontal="center" wrapText="1"/>
      <protection/>
    </xf>
    <xf numFmtId="0" fontId="22" fillId="0" borderId="41" xfId="55" applyFont="1" applyFill="1" applyBorder="1" applyAlignment="1">
      <alignment horizontal="center" wrapText="1"/>
      <protection/>
    </xf>
    <xf numFmtId="0" fontId="19" fillId="4" borderId="34" xfId="0" applyFont="1" applyFill="1" applyBorder="1" applyAlignment="1">
      <alignment horizontal="center"/>
    </xf>
    <xf numFmtId="0" fontId="19" fillId="4" borderId="36" xfId="0" applyFont="1" applyFill="1" applyBorder="1" applyAlignment="1">
      <alignment horizontal="center"/>
    </xf>
    <xf numFmtId="0" fontId="22" fillId="0" borderId="26" xfId="55" applyFont="1" applyFill="1" applyBorder="1" applyAlignment="1">
      <alignment horizontal="center" vertical="center" wrapText="1"/>
      <protection/>
    </xf>
    <xf numFmtId="0" fontId="22" fillId="0" borderId="38" xfId="55" applyFont="1" applyFill="1" applyBorder="1" applyAlignment="1">
      <alignment horizontal="center" vertical="center" wrapText="1"/>
      <protection/>
    </xf>
    <xf numFmtId="0" fontId="22" fillId="0" borderId="26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166" fontId="19" fillId="0" borderId="21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wrapText="1"/>
    </xf>
    <xf numFmtId="0" fontId="22" fillId="0" borderId="43" xfId="0" applyFont="1" applyFill="1" applyBorder="1" applyAlignment="1">
      <alignment horizontal="center" wrapText="1"/>
    </xf>
    <xf numFmtId="4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40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32" fillId="0" borderId="0" xfId="0" applyFont="1" applyFill="1" applyAlignment="1">
      <alignment horizontal="left" wrapText="1"/>
    </xf>
    <xf numFmtId="0" fontId="31" fillId="25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wrapText="1"/>
    </xf>
    <xf numFmtId="1" fontId="33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 applyProtection="1">
      <alignment vertical="center" wrapText="1"/>
      <protection/>
    </xf>
    <xf numFmtId="165" fontId="33" fillId="0" borderId="0" xfId="0" applyNumberFormat="1" applyFont="1" applyFill="1" applyBorder="1" applyAlignment="1">
      <alignment/>
    </xf>
    <xf numFmtId="167" fontId="33" fillId="0" borderId="0" xfId="43" applyNumberFormat="1" applyFont="1" applyFill="1" applyBorder="1" applyAlignment="1" applyProtection="1">
      <alignment/>
      <protection/>
    </xf>
    <xf numFmtId="2" fontId="33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6" fontId="35" fillId="0" borderId="0" xfId="43" applyNumberFormat="1" applyFont="1" applyBorder="1" applyAlignment="1">
      <alignment horizontal="center" vertical="top" wrapText="1"/>
    </xf>
    <xf numFmtId="0" fontId="34" fillId="4" borderId="10" xfId="0" applyFont="1" applyFill="1" applyBorder="1" applyAlignment="1">
      <alignment horizontal="center"/>
    </xf>
    <xf numFmtId="0" fontId="34" fillId="4" borderId="34" xfId="0" applyFont="1" applyFill="1" applyBorder="1" applyAlignment="1">
      <alignment horizontal="center" wrapText="1"/>
    </xf>
    <xf numFmtId="0" fontId="34" fillId="4" borderId="36" xfId="0" applyFont="1" applyFill="1" applyBorder="1" applyAlignment="1">
      <alignment horizontal="center" wrapText="1"/>
    </xf>
    <xf numFmtId="1" fontId="34" fillId="4" borderId="10" xfId="0" applyNumberFormat="1" applyFont="1" applyFill="1" applyBorder="1" applyAlignment="1">
      <alignment horizontal="center"/>
    </xf>
    <xf numFmtId="166" fontId="34" fillId="4" borderId="10" xfId="0" applyNumberFormat="1" applyFont="1" applyFill="1" applyBorder="1" applyAlignment="1">
      <alignment horizontal="center" vertical="center" wrapText="1"/>
    </xf>
    <xf numFmtId="166" fontId="34" fillId="4" borderId="10" xfId="0" applyNumberFormat="1" applyFont="1" applyFill="1" applyBorder="1" applyAlignment="1">
      <alignment horizontal="center"/>
    </xf>
    <xf numFmtId="167" fontId="34" fillId="4" borderId="10" xfId="43" applyNumberFormat="1" applyFont="1" applyFill="1" applyBorder="1" applyAlignment="1" applyProtection="1">
      <alignment horizontal="center" wrapText="1"/>
      <protection/>
    </xf>
    <xf numFmtId="2" fontId="34" fillId="4" borderId="10" xfId="0" applyNumberFormat="1" applyFont="1" applyFill="1" applyBorder="1" applyAlignment="1">
      <alignment horizontal="center" wrapText="1"/>
    </xf>
    <xf numFmtId="0" fontId="34" fillId="4" borderId="10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/>
    </xf>
    <xf numFmtId="0" fontId="33" fillId="0" borderId="10" xfId="55" applyFont="1" applyFill="1" applyBorder="1" applyAlignment="1">
      <alignment wrapText="1"/>
      <protection/>
    </xf>
    <xf numFmtId="0" fontId="33" fillId="0" borderId="44" xfId="55" applyFont="1" applyFill="1" applyBorder="1" applyAlignment="1">
      <alignment horizontal="center" wrapText="1"/>
      <protection/>
    </xf>
    <xf numFmtId="0" fontId="33" fillId="0" borderId="10" xfId="55" applyFont="1" applyFill="1" applyBorder="1" applyAlignment="1">
      <alignment horizontal="center"/>
      <protection/>
    </xf>
    <xf numFmtId="1" fontId="33" fillId="0" borderId="10" xfId="0" applyNumberFormat="1" applyFont="1" applyFill="1" applyBorder="1" applyAlignment="1">
      <alignment horizontal="center"/>
    </xf>
    <xf numFmtId="4" fontId="33" fillId="0" borderId="27" xfId="0" applyNumberFormat="1" applyFont="1" applyFill="1" applyBorder="1" applyAlignment="1" applyProtection="1">
      <alignment vertical="center" wrapText="1"/>
      <protection/>
    </xf>
    <xf numFmtId="165" fontId="33" fillId="0" borderId="21" xfId="0" applyNumberFormat="1" applyFont="1" applyFill="1" applyBorder="1" applyAlignment="1">
      <alignment/>
    </xf>
    <xf numFmtId="167" fontId="33" fillId="0" borderId="18" xfId="43" applyNumberFormat="1" applyFont="1" applyFill="1" applyBorder="1" applyAlignment="1" applyProtection="1">
      <alignment/>
      <protection/>
    </xf>
    <xf numFmtId="2" fontId="33" fillId="0" borderId="1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6" fontId="34" fillId="0" borderId="37" xfId="0" applyNumberFormat="1" applyFont="1" applyFill="1" applyBorder="1" applyAlignment="1">
      <alignment horizontal="center" vertical="center"/>
    </xf>
    <xf numFmtId="167" fontId="33" fillId="0" borderId="10" xfId="43" applyNumberFormat="1" applyFont="1" applyFill="1" applyBorder="1" applyAlignment="1" applyProtection="1">
      <alignment/>
      <protection/>
    </xf>
    <xf numFmtId="0" fontId="35" fillId="0" borderId="0" xfId="0" applyFont="1" applyBorder="1" applyAlignment="1">
      <alignment/>
    </xf>
    <xf numFmtId="1" fontId="35" fillId="0" borderId="0" xfId="0" applyNumberFormat="1" applyFont="1" applyFill="1" applyBorder="1" applyAlignment="1">
      <alignment horizontal="center"/>
    </xf>
    <xf numFmtId="166" fontId="35" fillId="0" borderId="0" xfId="0" applyNumberFormat="1" applyFont="1" applyFill="1" applyBorder="1" applyAlignment="1">
      <alignment vertical="center"/>
    </xf>
    <xf numFmtId="166" fontId="35" fillId="0" borderId="0" xfId="0" applyNumberFormat="1" applyFont="1" applyFill="1" applyBorder="1" applyAlignment="1">
      <alignment/>
    </xf>
    <xf numFmtId="2" fontId="35" fillId="0" borderId="0" xfId="0" applyNumberFormat="1" applyFont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16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horizontal="center" wrapText="1"/>
    </xf>
    <xf numFmtId="0" fontId="33" fillId="0" borderId="28" xfId="0" applyFont="1" applyFill="1" applyBorder="1" applyAlignment="1">
      <alignment horizontal="center" wrapText="1"/>
    </xf>
    <xf numFmtId="0" fontId="33" fillId="0" borderId="16" xfId="0" applyFont="1" applyFill="1" applyBorder="1" applyAlignment="1">
      <alignment horizontal="center"/>
    </xf>
    <xf numFmtId="1" fontId="33" fillId="0" borderId="16" xfId="0" applyNumberFormat="1" applyFont="1" applyFill="1" applyBorder="1" applyAlignment="1">
      <alignment horizontal="center"/>
    </xf>
    <xf numFmtId="4" fontId="33" fillId="0" borderId="16" xfId="0" applyNumberFormat="1" applyFont="1" applyFill="1" applyBorder="1" applyAlignment="1" applyProtection="1">
      <alignment vertical="center" wrapText="1"/>
      <protection/>
    </xf>
    <xf numFmtId="165" fontId="33" fillId="0" borderId="17" xfId="0" applyNumberFormat="1" applyFont="1" applyFill="1" applyBorder="1" applyAlignment="1">
      <alignment/>
    </xf>
    <xf numFmtId="167" fontId="33" fillId="0" borderId="16" xfId="43" applyNumberFormat="1" applyFont="1" applyFill="1" applyBorder="1" applyAlignment="1" applyProtection="1">
      <alignment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Dane wejściowe" xfId="40"/>
    <cellStyle name="Dane wyjściowe" xfId="41"/>
    <cellStyle name="Dobre" xfId="42"/>
    <cellStyle name="Comma" xfId="43"/>
    <cellStyle name="Comma [0]" xfId="44"/>
    <cellStyle name="Good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ny 2" xfId="54"/>
    <cellStyle name="Normalny_pakiet cewniki" xfId="55"/>
    <cellStyle name="Normalny_Srarachowice 15 10 09 r " xfId="56"/>
    <cellStyle name="Normalny_Wycena igły, strzyk, kaniule 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1"/>
  <sheetViews>
    <sheetView tabSelected="1" workbookViewId="0" topLeftCell="A241">
      <selection activeCell="E257" sqref="E257"/>
    </sheetView>
  </sheetViews>
  <sheetFormatPr defaultColWidth="9.140625" defaultRowHeight="12.75"/>
  <cols>
    <col min="1" max="1" width="2.8515625" style="1" customWidth="1"/>
    <col min="2" max="2" width="51.8515625" style="1" customWidth="1"/>
    <col min="3" max="3" width="14.8515625" style="1" customWidth="1"/>
    <col min="4" max="4" width="11.28125" style="1" customWidth="1"/>
    <col min="5" max="5" width="5.421875" style="1" customWidth="1"/>
    <col min="6" max="6" width="6.00390625" style="2" customWidth="1"/>
    <col min="7" max="7" width="11.28125" style="3" customWidth="1"/>
    <col min="8" max="8" width="6.00390625" style="4" customWidth="1"/>
    <col min="9" max="9" width="11.7109375" style="5" customWidth="1"/>
    <col min="10" max="10" width="10.421875" style="28" bestFit="1" customWidth="1"/>
    <col min="11" max="11" width="9.421875" style="1" bestFit="1" customWidth="1"/>
    <col min="12" max="12" width="6.140625" style="6" customWidth="1"/>
    <col min="13" max="13" width="9.421875" style="6" bestFit="1" customWidth="1"/>
    <col min="14" max="14" width="10.8515625" style="6" bestFit="1" customWidth="1"/>
    <col min="15" max="16384" width="9.140625" style="6" customWidth="1"/>
  </cols>
  <sheetData>
    <row r="1" spans="2:8" ht="12.75">
      <c r="B1" s="32" t="s">
        <v>115</v>
      </c>
      <c r="E1" s="6"/>
      <c r="F1" s="12"/>
      <c r="G1" s="13"/>
      <c r="H1" s="11"/>
    </row>
    <row r="2" spans="5:8" ht="12.75">
      <c r="E2" s="6"/>
      <c r="F2" s="12"/>
      <c r="G2" s="13"/>
      <c r="H2" s="11"/>
    </row>
    <row r="3" spans="2:8" ht="12.75">
      <c r="B3" s="15" t="s">
        <v>221</v>
      </c>
      <c r="E3" s="6"/>
      <c r="F3" s="12"/>
      <c r="G3" s="13"/>
      <c r="H3" s="11"/>
    </row>
    <row r="4" spans="1:11" ht="12.75">
      <c r="A4" s="6"/>
      <c r="B4" s="6"/>
      <c r="C4" s="6"/>
      <c r="D4" s="6"/>
      <c r="E4" s="6"/>
      <c r="F4" s="12"/>
      <c r="G4" s="13"/>
      <c r="H4" s="11"/>
      <c r="J4" s="29"/>
      <c r="K4" s="6"/>
    </row>
    <row r="5" spans="1:12" ht="22.5">
      <c r="A5" s="33"/>
      <c r="B5" s="34" t="s">
        <v>72</v>
      </c>
      <c r="C5" s="7"/>
      <c r="D5" s="7"/>
      <c r="E5" s="7"/>
      <c r="F5" s="35"/>
      <c r="G5" s="36"/>
      <c r="H5" s="37"/>
      <c r="I5" s="38"/>
      <c r="J5" s="39"/>
      <c r="K5" s="40"/>
      <c r="L5" s="40"/>
    </row>
    <row r="6" spans="1:12" s="7" customFormat="1" ht="22.5">
      <c r="A6" s="16" t="s">
        <v>73</v>
      </c>
      <c r="B6" s="16" t="s">
        <v>74</v>
      </c>
      <c r="C6" s="282" t="s">
        <v>75</v>
      </c>
      <c r="D6" s="283"/>
      <c r="E6" s="16" t="s">
        <v>76</v>
      </c>
      <c r="F6" s="19" t="s">
        <v>77</v>
      </c>
      <c r="G6" s="20" t="s">
        <v>78</v>
      </c>
      <c r="H6" s="18" t="s">
        <v>79</v>
      </c>
      <c r="I6" s="21" t="s">
        <v>80</v>
      </c>
      <c r="J6" s="30" t="s">
        <v>81</v>
      </c>
      <c r="K6" s="17" t="s">
        <v>82</v>
      </c>
      <c r="L6" s="17" t="s">
        <v>83</v>
      </c>
    </row>
    <row r="7" spans="1:12" s="8" customFormat="1" ht="12">
      <c r="A7" s="41" t="s">
        <v>84</v>
      </c>
      <c r="B7" s="42" t="s">
        <v>85</v>
      </c>
      <c r="C7" s="310"/>
      <c r="D7" s="311"/>
      <c r="E7" s="43" t="s">
        <v>86</v>
      </c>
      <c r="F7" s="44">
        <v>30</v>
      </c>
      <c r="G7" s="45"/>
      <c r="H7" s="46"/>
      <c r="I7" s="47"/>
      <c r="J7" s="48"/>
      <c r="K7" s="48"/>
      <c r="L7" s="41">
        <v>10</v>
      </c>
    </row>
    <row r="8" spans="1:12" s="8" customFormat="1" ht="12">
      <c r="A8" s="41" t="s">
        <v>87</v>
      </c>
      <c r="B8" s="50" t="s">
        <v>88</v>
      </c>
      <c r="C8" s="312"/>
      <c r="D8" s="313"/>
      <c r="E8" s="51" t="s">
        <v>86</v>
      </c>
      <c r="F8" s="52">
        <v>9</v>
      </c>
      <c r="G8" s="53"/>
      <c r="H8" s="54"/>
      <c r="I8" s="55"/>
      <c r="J8" s="48"/>
      <c r="K8" s="48"/>
      <c r="L8" s="49">
        <v>10</v>
      </c>
    </row>
    <row r="9" spans="1:12" s="8" customFormat="1" ht="33.75">
      <c r="A9" s="41" t="s">
        <v>89</v>
      </c>
      <c r="B9" s="56" t="s">
        <v>90</v>
      </c>
      <c r="C9" s="281"/>
      <c r="D9" s="307"/>
      <c r="E9" s="51" t="s">
        <v>86</v>
      </c>
      <c r="F9" s="57">
        <v>616</v>
      </c>
      <c r="G9" s="58"/>
      <c r="H9" s="59"/>
      <c r="I9" s="55"/>
      <c r="J9" s="48"/>
      <c r="K9" s="48"/>
      <c r="L9" s="60">
        <v>10</v>
      </c>
    </row>
    <row r="10" spans="1:12" s="8" customFormat="1" ht="33.75">
      <c r="A10" s="41" t="s">
        <v>91</v>
      </c>
      <c r="B10" s="56" t="s">
        <v>258</v>
      </c>
      <c r="C10" s="281"/>
      <c r="D10" s="307"/>
      <c r="E10" s="51" t="s">
        <v>86</v>
      </c>
      <c r="F10" s="57">
        <v>962</v>
      </c>
      <c r="G10" s="58"/>
      <c r="H10" s="59"/>
      <c r="I10" s="55"/>
      <c r="J10" s="48"/>
      <c r="K10" s="48"/>
      <c r="L10" s="60">
        <v>10</v>
      </c>
    </row>
    <row r="11" spans="1:12" s="8" customFormat="1" ht="33.75">
      <c r="A11" s="41" t="s">
        <v>92</v>
      </c>
      <c r="B11" s="56" t="s">
        <v>93</v>
      </c>
      <c r="C11" s="281"/>
      <c r="D11" s="307"/>
      <c r="E11" s="51" t="s">
        <v>86</v>
      </c>
      <c r="F11" s="57">
        <v>1328</v>
      </c>
      <c r="G11" s="58"/>
      <c r="H11" s="59"/>
      <c r="I11" s="55"/>
      <c r="J11" s="48"/>
      <c r="K11" s="48"/>
      <c r="L11" s="60">
        <v>10</v>
      </c>
    </row>
    <row r="12" spans="1:12" s="8" customFormat="1" ht="33.75">
      <c r="A12" s="41" t="s">
        <v>94</v>
      </c>
      <c r="B12" s="61" t="s">
        <v>350</v>
      </c>
      <c r="C12" s="281"/>
      <c r="D12" s="307"/>
      <c r="E12" s="51" t="s">
        <v>86</v>
      </c>
      <c r="F12" s="62">
        <v>2100</v>
      </c>
      <c r="G12" s="58"/>
      <c r="H12" s="59"/>
      <c r="I12" s="55"/>
      <c r="J12" s="48"/>
      <c r="K12" s="48"/>
      <c r="L12" s="60">
        <v>10</v>
      </c>
    </row>
    <row r="13" spans="1:12" s="8" customFormat="1" ht="12">
      <c r="A13" s="41" t="s">
        <v>95</v>
      </c>
      <c r="B13" s="63" t="s">
        <v>259</v>
      </c>
      <c r="C13" s="306"/>
      <c r="D13" s="280"/>
      <c r="E13" s="64" t="s">
        <v>96</v>
      </c>
      <c r="F13" s="57">
        <v>22000</v>
      </c>
      <c r="G13" s="58"/>
      <c r="H13" s="59"/>
      <c r="I13" s="55"/>
      <c r="J13" s="48"/>
      <c r="K13" s="48"/>
      <c r="L13" s="60">
        <v>5</v>
      </c>
    </row>
    <row r="14" spans="1:12" s="8" customFormat="1" ht="15" customHeight="1">
      <c r="A14" s="41" t="s">
        <v>97</v>
      </c>
      <c r="B14" s="65" t="s">
        <v>98</v>
      </c>
      <c r="C14" s="306"/>
      <c r="D14" s="280"/>
      <c r="E14" s="66" t="s">
        <v>99</v>
      </c>
      <c r="F14" s="57">
        <v>9391</v>
      </c>
      <c r="G14" s="58"/>
      <c r="H14" s="59"/>
      <c r="I14" s="55"/>
      <c r="J14" s="48"/>
      <c r="K14" s="48"/>
      <c r="L14" s="60">
        <v>5</v>
      </c>
    </row>
    <row r="15" spans="1:12" s="8" customFormat="1" ht="22.5">
      <c r="A15" s="41" t="s">
        <v>100</v>
      </c>
      <c r="B15" s="65" t="s">
        <v>101</v>
      </c>
      <c r="C15" s="306"/>
      <c r="D15" s="280"/>
      <c r="E15" s="66" t="s">
        <v>99</v>
      </c>
      <c r="F15" s="57">
        <v>660</v>
      </c>
      <c r="G15" s="58"/>
      <c r="H15" s="59"/>
      <c r="I15" s="55"/>
      <c r="J15" s="48"/>
      <c r="K15" s="48"/>
      <c r="L15" s="60">
        <v>5</v>
      </c>
    </row>
    <row r="16" spans="1:12" s="8" customFormat="1" ht="12">
      <c r="A16" s="41" t="s">
        <v>102</v>
      </c>
      <c r="B16" s="50" t="s">
        <v>103</v>
      </c>
      <c r="C16" s="306"/>
      <c r="D16" s="280"/>
      <c r="E16" s="51" t="s">
        <v>99</v>
      </c>
      <c r="F16" s="57">
        <v>4410</v>
      </c>
      <c r="G16" s="58"/>
      <c r="H16" s="59"/>
      <c r="I16" s="55"/>
      <c r="J16" s="48"/>
      <c r="K16" s="48"/>
      <c r="L16" s="60">
        <v>5</v>
      </c>
    </row>
    <row r="17" spans="1:12" s="8" customFormat="1" ht="12">
      <c r="A17" s="41" t="s">
        <v>104</v>
      </c>
      <c r="B17" s="65" t="s">
        <v>105</v>
      </c>
      <c r="C17" s="306"/>
      <c r="D17" s="280"/>
      <c r="E17" s="66" t="s">
        <v>96</v>
      </c>
      <c r="F17" s="57">
        <v>2750</v>
      </c>
      <c r="G17" s="58"/>
      <c r="H17" s="59"/>
      <c r="I17" s="55"/>
      <c r="J17" s="48"/>
      <c r="K17" s="48"/>
      <c r="L17" s="60">
        <v>5</v>
      </c>
    </row>
    <row r="18" spans="1:12" s="8" customFormat="1" ht="34.5" customHeight="1">
      <c r="A18" s="41" t="s">
        <v>106</v>
      </c>
      <c r="B18" s="67" t="s">
        <v>107</v>
      </c>
      <c r="C18" s="306"/>
      <c r="D18" s="280"/>
      <c r="E18" s="66" t="s">
        <v>96</v>
      </c>
      <c r="F18" s="57">
        <v>9480</v>
      </c>
      <c r="G18" s="58"/>
      <c r="H18" s="59"/>
      <c r="I18" s="55"/>
      <c r="J18" s="48"/>
      <c r="K18" s="48"/>
      <c r="L18" s="60"/>
    </row>
    <row r="19" spans="1:12" s="8" customFormat="1" ht="12">
      <c r="A19" s="41" t="s">
        <v>108</v>
      </c>
      <c r="B19" s="68" t="s">
        <v>109</v>
      </c>
      <c r="C19" s="306"/>
      <c r="D19" s="280"/>
      <c r="E19" s="64" t="s">
        <v>96</v>
      </c>
      <c r="F19" s="57">
        <v>10340</v>
      </c>
      <c r="G19" s="58"/>
      <c r="H19" s="59"/>
      <c r="I19" s="55"/>
      <c r="J19" s="48"/>
      <c r="K19" s="48"/>
      <c r="L19" s="60"/>
    </row>
    <row r="20" spans="1:12" s="8" customFormat="1" ht="78.75">
      <c r="A20" s="41" t="s">
        <v>110</v>
      </c>
      <c r="B20" s="69" t="s">
        <v>111</v>
      </c>
      <c r="C20" s="281"/>
      <c r="D20" s="307"/>
      <c r="E20" s="70" t="s">
        <v>99</v>
      </c>
      <c r="F20" s="57">
        <v>570</v>
      </c>
      <c r="G20" s="58"/>
      <c r="H20" s="59"/>
      <c r="I20" s="55"/>
      <c r="J20" s="48"/>
      <c r="K20" s="48"/>
      <c r="L20" s="60">
        <v>3</v>
      </c>
    </row>
    <row r="21" spans="1:12" s="8" customFormat="1" ht="78.75">
      <c r="A21" s="41" t="s">
        <v>112</v>
      </c>
      <c r="B21" s="65" t="s">
        <v>113</v>
      </c>
      <c r="C21" s="306"/>
      <c r="D21" s="280"/>
      <c r="E21" s="71" t="s">
        <v>99</v>
      </c>
      <c r="F21" s="57">
        <v>8615</v>
      </c>
      <c r="G21" s="58"/>
      <c r="H21" s="59"/>
      <c r="I21" s="55"/>
      <c r="J21" s="48"/>
      <c r="K21" s="48"/>
      <c r="L21" s="60">
        <v>3</v>
      </c>
    </row>
    <row r="22" spans="1:12" s="8" customFormat="1" ht="78.75">
      <c r="A22" s="41" t="s">
        <v>114</v>
      </c>
      <c r="B22" s="65" t="s">
        <v>116</v>
      </c>
      <c r="C22" s="306"/>
      <c r="D22" s="280"/>
      <c r="E22" s="71" t="s">
        <v>99</v>
      </c>
      <c r="F22" s="57">
        <f>19585+1500</f>
        <v>21085</v>
      </c>
      <c r="G22" s="58"/>
      <c r="H22" s="59"/>
      <c r="I22" s="55"/>
      <c r="J22" s="48"/>
      <c r="K22" s="48"/>
      <c r="L22" s="60">
        <v>3</v>
      </c>
    </row>
    <row r="23" spans="1:12" s="8" customFormat="1" ht="78.75">
      <c r="A23" s="41" t="s">
        <v>117</v>
      </c>
      <c r="B23" s="50" t="s">
        <v>118</v>
      </c>
      <c r="C23" s="306"/>
      <c r="D23" s="280"/>
      <c r="E23" s="72" t="s">
        <v>99</v>
      </c>
      <c r="F23" s="57">
        <f>16615+1800</f>
        <v>18415</v>
      </c>
      <c r="G23" s="58"/>
      <c r="H23" s="59"/>
      <c r="I23" s="55"/>
      <c r="J23" s="48"/>
      <c r="K23" s="48"/>
      <c r="L23" s="60">
        <v>3</v>
      </c>
    </row>
    <row r="24" spans="1:12" s="8" customFormat="1" ht="45">
      <c r="A24" s="41" t="s">
        <v>119</v>
      </c>
      <c r="B24" s="50" t="s">
        <v>121</v>
      </c>
      <c r="C24" s="306"/>
      <c r="D24" s="280"/>
      <c r="E24" s="72" t="s">
        <v>99</v>
      </c>
      <c r="F24" s="57">
        <v>1200</v>
      </c>
      <c r="G24" s="58"/>
      <c r="H24" s="59"/>
      <c r="I24" s="55"/>
      <c r="J24" s="48"/>
      <c r="K24" s="48"/>
      <c r="L24" s="60">
        <v>3</v>
      </c>
    </row>
    <row r="25" spans="1:12" s="8" customFormat="1" ht="12">
      <c r="A25" s="41" t="s">
        <v>122</v>
      </c>
      <c r="B25" s="73" t="s">
        <v>123</v>
      </c>
      <c r="C25" s="281"/>
      <c r="D25" s="307"/>
      <c r="E25" s="71" t="s">
        <v>96</v>
      </c>
      <c r="F25" s="57">
        <f>22280+2000</f>
        <v>24280</v>
      </c>
      <c r="G25" s="58"/>
      <c r="H25" s="59"/>
      <c r="I25" s="55"/>
      <c r="J25" s="48"/>
      <c r="K25" s="48"/>
      <c r="L25" s="60">
        <v>10</v>
      </c>
    </row>
    <row r="26" spans="1:12" s="8" customFormat="1" ht="80.25" customHeight="1">
      <c r="A26" s="41" t="s">
        <v>124</v>
      </c>
      <c r="B26" s="67" t="s">
        <v>125</v>
      </c>
      <c r="C26" s="306"/>
      <c r="D26" s="280"/>
      <c r="E26" s="74" t="s">
        <v>99</v>
      </c>
      <c r="F26" s="57">
        <v>910</v>
      </c>
      <c r="G26" s="58"/>
      <c r="H26" s="59"/>
      <c r="I26" s="55"/>
      <c r="J26" s="48"/>
      <c r="K26" s="48"/>
      <c r="L26" s="60">
        <v>3</v>
      </c>
    </row>
    <row r="27" spans="1:12" s="8" customFormat="1" ht="90">
      <c r="A27" s="41" t="s">
        <v>126</v>
      </c>
      <c r="B27" s="67" t="s">
        <v>127</v>
      </c>
      <c r="C27" s="306"/>
      <c r="D27" s="280"/>
      <c r="E27" s="74" t="s">
        <v>99</v>
      </c>
      <c r="F27" s="57">
        <v>68000</v>
      </c>
      <c r="G27" s="58"/>
      <c r="H27" s="59"/>
      <c r="I27" s="55"/>
      <c r="J27" s="48"/>
      <c r="K27" s="48"/>
      <c r="L27" s="60">
        <v>3</v>
      </c>
    </row>
    <row r="28" spans="1:12" s="8" customFormat="1" ht="12">
      <c r="A28" s="41" t="s">
        <v>128</v>
      </c>
      <c r="B28" s="67" t="s">
        <v>129</v>
      </c>
      <c r="C28" s="306"/>
      <c r="D28" s="280"/>
      <c r="E28" s="66" t="s">
        <v>96</v>
      </c>
      <c r="F28" s="57">
        <v>10</v>
      </c>
      <c r="G28" s="58"/>
      <c r="H28" s="59"/>
      <c r="I28" s="55"/>
      <c r="J28" s="48"/>
      <c r="K28" s="48"/>
      <c r="L28" s="60"/>
    </row>
    <row r="29" spans="1:12" s="8" customFormat="1" ht="22.5">
      <c r="A29" s="41" t="s">
        <v>130</v>
      </c>
      <c r="B29" s="67" t="s">
        <v>131</v>
      </c>
      <c r="C29" s="306"/>
      <c r="D29" s="280"/>
      <c r="E29" s="66" t="s">
        <v>96</v>
      </c>
      <c r="F29" s="57">
        <v>520</v>
      </c>
      <c r="G29" s="58"/>
      <c r="H29" s="59"/>
      <c r="I29" s="55"/>
      <c r="J29" s="48"/>
      <c r="K29" s="48"/>
      <c r="L29" s="60">
        <v>3</v>
      </c>
    </row>
    <row r="30" spans="1:12" s="8" customFormat="1" ht="12">
      <c r="A30" s="41" t="s">
        <v>132</v>
      </c>
      <c r="B30" s="75" t="s">
        <v>133</v>
      </c>
      <c r="C30" s="306"/>
      <c r="D30" s="280"/>
      <c r="E30" s="51" t="s">
        <v>134</v>
      </c>
      <c r="F30" s="52">
        <v>2038</v>
      </c>
      <c r="G30" s="58"/>
      <c r="H30" s="59"/>
      <c r="I30" s="55"/>
      <c r="J30" s="48"/>
      <c r="K30" s="48"/>
      <c r="L30" s="60">
        <v>10</v>
      </c>
    </row>
    <row r="31" spans="1:12" s="8" customFormat="1" ht="45">
      <c r="A31" s="41" t="s">
        <v>135</v>
      </c>
      <c r="B31" s="75" t="s">
        <v>136</v>
      </c>
      <c r="C31" s="306"/>
      <c r="D31" s="280"/>
      <c r="E31" s="51" t="s">
        <v>134</v>
      </c>
      <c r="F31" s="57">
        <v>5</v>
      </c>
      <c r="G31" s="58"/>
      <c r="H31" s="59"/>
      <c r="I31" s="55"/>
      <c r="J31" s="48"/>
      <c r="K31" s="48"/>
      <c r="L31" s="60">
        <v>10</v>
      </c>
    </row>
    <row r="32" spans="1:12" s="8" customFormat="1" ht="12">
      <c r="A32" s="41" t="s">
        <v>137</v>
      </c>
      <c r="B32" s="67" t="s">
        <v>138</v>
      </c>
      <c r="C32" s="306"/>
      <c r="D32" s="280"/>
      <c r="E32" s="66" t="s">
        <v>134</v>
      </c>
      <c r="F32" s="57">
        <v>252</v>
      </c>
      <c r="G32" s="58"/>
      <c r="H32" s="59"/>
      <c r="I32" s="55"/>
      <c r="J32" s="48"/>
      <c r="K32" s="48"/>
      <c r="L32" s="60">
        <v>10</v>
      </c>
    </row>
    <row r="33" spans="1:12" s="8" customFormat="1" ht="12">
      <c r="A33" s="41" t="s">
        <v>139</v>
      </c>
      <c r="B33" s="67" t="s">
        <v>140</v>
      </c>
      <c r="C33" s="306"/>
      <c r="D33" s="280"/>
      <c r="E33" s="66" t="s">
        <v>134</v>
      </c>
      <c r="F33" s="57">
        <v>97</v>
      </c>
      <c r="G33" s="58"/>
      <c r="H33" s="59"/>
      <c r="I33" s="55"/>
      <c r="J33" s="48"/>
      <c r="K33" s="48"/>
      <c r="L33" s="60">
        <v>10</v>
      </c>
    </row>
    <row r="34" spans="1:12" s="8" customFormat="1" ht="12">
      <c r="A34" s="41" t="s">
        <v>141</v>
      </c>
      <c r="B34" s="67" t="s">
        <v>142</v>
      </c>
      <c r="C34" s="306"/>
      <c r="D34" s="280"/>
      <c r="E34" s="66" t="s">
        <v>86</v>
      </c>
      <c r="F34" s="57">
        <v>430</v>
      </c>
      <c r="G34" s="58"/>
      <c r="H34" s="59"/>
      <c r="I34" s="55"/>
      <c r="J34" s="48"/>
      <c r="K34" s="48"/>
      <c r="L34" s="60">
        <v>10</v>
      </c>
    </row>
    <row r="35" spans="1:12" s="8" customFormat="1" ht="12">
      <c r="A35" s="41" t="s">
        <v>143</v>
      </c>
      <c r="B35" s="67" t="s">
        <v>144</v>
      </c>
      <c r="C35" s="306"/>
      <c r="D35" s="280"/>
      <c r="E35" s="66" t="s">
        <v>86</v>
      </c>
      <c r="F35" s="57">
        <v>1140</v>
      </c>
      <c r="G35" s="58"/>
      <c r="H35" s="59"/>
      <c r="I35" s="55"/>
      <c r="J35" s="48"/>
      <c r="K35" s="48"/>
      <c r="L35" s="60">
        <v>10</v>
      </c>
    </row>
    <row r="36" spans="1:12" s="8" customFormat="1" ht="12">
      <c r="A36" s="41" t="s">
        <v>145</v>
      </c>
      <c r="B36" s="67" t="s">
        <v>146</v>
      </c>
      <c r="C36" s="306"/>
      <c r="D36" s="280"/>
      <c r="E36" s="66" t="s">
        <v>86</v>
      </c>
      <c r="F36" s="57">
        <v>202</v>
      </c>
      <c r="G36" s="58"/>
      <c r="H36" s="59"/>
      <c r="I36" s="55"/>
      <c r="J36" s="48"/>
      <c r="K36" s="48"/>
      <c r="L36" s="60">
        <v>10</v>
      </c>
    </row>
    <row r="37" spans="1:12" s="8" customFormat="1" ht="12">
      <c r="A37" s="41" t="s">
        <v>147</v>
      </c>
      <c r="B37" s="67" t="s">
        <v>148</v>
      </c>
      <c r="C37" s="306"/>
      <c r="D37" s="280"/>
      <c r="E37" s="66" t="s">
        <v>86</v>
      </c>
      <c r="F37" s="57">
        <v>909</v>
      </c>
      <c r="G37" s="58"/>
      <c r="H37" s="59"/>
      <c r="I37" s="55"/>
      <c r="J37" s="48"/>
      <c r="K37" s="48"/>
      <c r="L37" s="60">
        <v>10</v>
      </c>
    </row>
    <row r="38" spans="1:12" s="8" customFormat="1" ht="12">
      <c r="A38" s="41" t="s">
        <v>149</v>
      </c>
      <c r="B38" s="67" t="s">
        <v>150</v>
      </c>
      <c r="C38" s="306"/>
      <c r="D38" s="280"/>
      <c r="E38" s="66" t="s">
        <v>86</v>
      </c>
      <c r="F38" s="57">
        <v>620</v>
      </c>
      <c r="G38" s="58"/>
      <c r="H38" s="59"/>
      <c r="I38" s="55"/>
      <c r="J38" s="48"/>
      <c r="K38" s="48"/>
      <c r="L38" s="60">
        <v>10</v>
      </c>
    </row>
    <row r="39" spans="1:12" s="8" customFormat="1" ht="12">
      <c r="A39" s="41" t="s">
        <v>151</v>
      </c>
      <c r="B39" s="68" t="s">
        <v>152</v>
      </c>
      <c r="C39" s="306"/>
      <c r="D39" s="280"/>
      <c r="E39" s="64" t="s">
        <v>86</v>
      </c>
      <c r="F39" s="57">
        <v>2138</v>
      </c>
      <c r="G39" s="58"/>
      <c r="H39" s="59"/>
      <c r="I39" s="55"/>
      <c r="J39" s="48"/>
      <c r="K39" s="48"/>
      <c r="L39" s="60">
        <v>10</v>
      </c>
    </row>
    <row r="40" spans="1:12" s="8" customFormat="1" ht="12">
      <c r="A40" s="41" t="s">
        <v>153</v>
      </c>
      <c r="B40" s="67" t="s">
        <v>154</v>
      </c>
      <c r="C40" s="306"/>
      <c r="D40" s="280"/>
      <c r="E40" s="66" t="s">
        <v>96</v>
      </c>
      <c r="F40" s="57">
        <v>300</v>
      </c>
      <c r="G40" s="58"/>
      <c r="H40" s="59"/>
      <c r="I40" s="55"/>
      <c r="J40" s="48"/>
      <c r="K40" s="48"/>
      <c r="L40" s="60">
        <v>10</v>
      </c>
    </row>
    <row r="41" spans="1:12" s="8" customFormat="1" ht="22.5">
      <c r="A41" s="41" t="s">
        <v>155</v>
      </c>
      <c r="B41" s="76" t="s">
        <v>156</v>
      </c>
      <c r="C41" s="304"/>
      <c r="D41" s="305"/>
      <c r="E41" s="77" t="s">
        <v>96</v>
      </c>
      <c r="F41" s="57">
        <v>1050</v>
      </c>
      <c r="G41" s="58"/>
      <c r="H41" s="59"/>
      <c r="I41" s="55"/>
      <c r="J41" s="48"/>
      <c r="K41" s="48"/>
      <c r="L41" s="60">
        <v>2</v>
      </c>
    </row>
    <row r="42" spans="1:12" s="8" customFormat="1" ht="12">
      <c r="A42" s="41" t="s">
        <v>157</v>
      </c>
      <c r="B42" s="78" t="s">
        <v>158</v>
      </c>
      <c r="C42" s="306"/>
      <c r="D42" s="280"/>
      <c r="E42" s="71" t="s">
        <v>96</v>
      </c>
      <c r="F42" s="57">
        <v>50</v>
      </c>
      <c r="G42" s="58"/>
      <c r="H42" s="59"/>
      <c r="I42" s="55"/>
      <c r="J42" s="48"/>
      <c r="K42" s="48"/>
      <c r="L42" s="60"/>
    </row>
    <row r="43" spans="1:12" s="8" customFormat="1" ht="12">
      <c r="A43" s="41" t="s">
        <v>159</v>
      </c>
      <c r="B43" s="79" t="s">
        <v>160</v>
      </c>
      <c r="C43" s="306"/>
      <c r="D43" s="280"/>
      <c r="E43" s="70" t="s">
        <v>96</v>
      </c>
      <c r="F43" s="80">
        <v>50</v>
      </c>
      <c r="G43" s="81"/>
      <c r="H43" s="82"/>
      <c r="I43" s="55"/>
      <c r="J43" s="48"/>
      <c r="K43" s="48"/>
      <c r="L43" s="60"/>
    </row>
    <row r="44" spans="1:12" s="8" customFormat="1" ht="12">
      <c r="A44" s="41" t="s">
        <v>161</v>
      </c>
      <c r="B44" s="83" t="s">
        <v>162</v>
      </c>
      <c r="C44" s="300"/>
      <c r="D44" s="301"/>
      <c r="E44" s="84" t="s">
        <v>96</v>
      </c>
      <c r="F44" s="57">
        <v>2474</v>
      </c>
      <c r="G44" s="58"/>
      <c r="H44" s="59"/>
      <c r="I44" s="55"/>
      <c r="J44" s="85"/>
      <c r="K44" s="48"/>
      <c r="L44" s="60"/>
    </row>
    <row r="45" spans="1:12" s="8" customFormat="1" ht="12">
      <c r="A45" s="41" t="s">
        <v>163</v>
      </c>
      <c r="B45" s="83" t="s">
        <v>164</v>
      </c>
      <c r="C45" s="300"/>
      <c r="D45" s="301"/>
      <c r="E45" s="84" t="s">
        <v>96</v>
      </c>
      <c r="F45" s="57">
        <v>3528</v>
      </c>
      <c r="G45" s="58"/>
      <c r="H45" s="59"/>
      <c r="I45" s="55"/>
      <c r="J45" s="85"/>
      <c r="K45" s="48"/>
      <c r="L45" s="60"/>
    </row>
    <row r="46" spans="1:12" s="8" customFormat="1" ht="12">
      <c r="A46" s="41" t="s">
        <v>165</v>
      </c>
      <c r="B46" s="86" t="s">
        <v>166</v>
      </c>
      <c r="C46" s="300"/>
      <c r="D46" s="301"/>
      <c r="E46" s="84" t="s">
        <v>96</v>
      </c>
      <c r="F46" s="57">
        <v>5110</v>
      </c>
      <c r="G46" s="58"/>
      <c r="H46" s="59"/>
      <c r="I46" s="55"/>
      <c r="J46" s="85"/>
      <c r="K46" s="48"/>
      <c r="L46" s="60"/>
    </row>
    <row r="47" spans="1:12" s="8" customFormat="1" ht="12">
      <c r="A47" s="41" t="s">
        <v>167</v>
      </c>
      <c r="B47" s="86" t="s">
        <v>168</v>
      </c>
      <c r="C47" s="300"/>
      <c r="D47" s="301"/>
      <c r="E47" s="84" t="s">
        <v>96</v>
      </c>
      <c r="F47" s="57">
        <v>10</v>
      </c>
      <c r="G47" s="58"/>
      <c r="H47" s="59"/>
      <c r="I47" s="55"/>
      <c r="J47" s="85"/>
      <c r="K47" s="48"/>
      <c r="L47" s="60"/>
    </row>
    <row r="48" spans="1:12" s="8" customFormat="1" ht="12">
      <c r="A48" s="41" t="s">
        <v>169</v>
      </c>
      <c r="B48" s="86" t="s">
        <v>170</v>
      </c>
      <c r="C48" s="302"/>
      <c r="D48" s="303"/>
      <c r="E48" s="88" t="s">
        <v>96</v>
      </c>
      <c r="F48" s="80">
        <v>420</v>
      </c>
      <c r="G48" s="81"/>
      <c r="H48" s="82"/>
      <c r="I48" s="89"/>
      <c r="J48" s="85"/>
      <c r="K48" s="48"/>
      <c r="L48" s="90"/>
    </row>
    <row r="49" spans="1:12" s="8" customFormat="1" ht="12">
      <c r="A49" s="41" t="s">
        <v>171</v>
      </c>
      <c r="B49" s="91" t="s">
        <v>172</v>
      </c>
      <c r="C49" s="298"/>
      <c r="D49" s="299"/>
      <c r="E49" s="92" t="s">
        <v>96</v>
      </c>
      <c r="F49" s="93">
        <v>510</v>
      </c>
      <c r="G49" s="45"/>
      <c r="H49" s="46"/>
      <c r="I49" s="47"/>
      <c r="J49" s="85"/>
      <c r="K49" s="48"/>
      <c r="L49" s="41"/>
    </row>
    <row r="50" spans="1:12" s="8" customFormat="1" ht="12">
      <c r="A50" s="94"/>
      <c r="B50" s="95"/>
      <c r="C50" s="95"/>
      <c r="D50" s="95"/>
      <c r="E50" s="96"/>
      <c r="F50" s="97"/>
      <c r="G50" s="376" t="s">
        <v>222</v>
      </c>
      <c r="H50" s="376"/>
      <c r="I50" s="47">
        <f>SUM(I7:I49)</f>
        <v>0</v>
      </c>
      <c r="J50" s="48">
        <f>SUM(J7:J49)</f>
        <v>0</v>
      </c>
      <c r="K50" s="48">
        <f>SUM(K7:K49)</f>
        <v>0</v>
      </c>
      <c r="L50" s="94"/>
    </row>
    <row r="51" spans="1:12" s="8" customFormat="1" ht="12">
      <c r="A51" s="94"/>
      <c r="B51" s="95"/>
      <c r="C51" s="95"/>
      <c r="D51" s="95"/>
      <c r="E51" s="96"/>
      <c r="F51" s="97"/>
      <c r="G51" s="98"/>
      <c r="H51" s="98"/>
      <c r="I51" s="99"/>
      <c r="J51" s="100"/>
      <c r="K51" s="100"/>
      <c r="L51" s="94"/>
    </row>
    <row r="52" spans="1:12" s="8" customFormat="1" ht="12">
      <c r="A52" s="94"/>
      <c r="B52" s="101" t="s">
        <v>173</v>
      </c>
      <c r="C52" s="95"/>
      <c r="D52" s="95"/>
      <c r="E52" s="96"/>
      <c r="F52" s="97"/>
      <c r="G52" s="102"/>
      <c r="H52" s="103"/>
      <c r="I52" s="99"/>
      <c r="J52" s="100"/>
      <c r="K52" s="94"/>
      <c r="L52" s="94"/>
    </row>
    <row r="53" spans="1:11" s="7" customFormat="1" ht="22.5">
      <c r="A53" s="16" t="s">
        <v>73</v>
      </c>
      <c r="B53" s="16" t="s">
        <v>74</v>
      </c>
      <c r="C53" s="282" t="s">
        <v>75</v>
      </c>
      <c r="D53" s="283"/>
      <c r="E53" s="16" t="s">
        <v>76</v>
      </c>
      <c r="F53" s="19" t="s">
        <v>77</v>
      </c>
      <c r="G53" s="20" t="s">
        <v>78</v>
      </c>
      <c r="H53" s="18" t="s">
        <v>79</v>
      </c>
      <c r="I53" s="21" t="s">
        <v>80</v>
      </c>
      <c r="J53" s="30" t="s">
        <v>81</v>
      </c>
      <c r="K53" s="17" t="s">
        <v>82</v>
      </c>
    </row>
    <row r="54" spans="1:13" s="14" customFormat="1" ht="45">
      <c r="A54" s="104" t="s">
        <v>84</v>
      </c>
      <c r="B54" s="105" t="s">
        <v>174</v>
      </c>
      <c r="C54" s="308"/>
      <c r="D54" s="309"/>
      <c r="E54" s="106" t="s">
        <v>96</v>
      </c>
      <c r="F54" s="107">
        <v>50</v>
      </c>
      <c r="G54" s="108"/>
      <c r="H54" s="109"/>
      <c r="I54" s="110"/>
      <c r="J54" s="111"/>
      <c r="K54" s="111">
        <f>I54+J54</f>
        <v>0</v>
      </c>
      <c r="L54" s="112"/>
      <c r="M54" s="14" t="s">
        <v>351</v>
      </c>
    </row>
    <row r="55" spans="1:12" s="8" customFormat="1" ht="13.5" customHeight="1">
      <c r="A55" s="94"/>
      <c r="B55" s="113"/>
      <c r="C55" s="114"/>
      <c r="D55" s="114"/>
      <c r="E55" s="115"/>
      <c r="F55" s="97"/>
      <c r="G55" s="376" t="s">
        <v>222</v>
      </c>
      <c r="H55" s="376"/>
      <c r="I55" s="47">
        <f>SUM(I52:I54)</f>
        <v>0</v>
      </c>
      <c r="J55" s="116">
        <f>SUM(J52:J54)</f>
        <v>0</v>
      </c>
      <c r="K55" s="116">
        <f>SUM(K52:K54)</f>
        <v>0</v>
      </c>
      <c r="L55" s="94"/>
    </row>
    <row r="56" spans="1:12" s="8" customFormat="1" ht="12">
      <c r="A56" s="94"/>
      <c r="B56" s="117"/>
      <c r="C56" s="94"/>
      <c r="D56" s="94"/>
      <c r="E56" s="94"/>
      <c r="F56" s="97"/>
      <c r="G56" s="102"/>
      <c r="H56" s="103"/>
      <c r="I56" s="99"/>
      <c r="J56" s="100"/>
      <c r="K56" s="94"/>
      <c r="L56" s="94"/>
    </row>
    <row r="57" spans="1:12" s="8" customFormat="1" ht="12">
      <c r="A57" s="94"/>
      <c r="B57" s="118" t="s">
        <v>226</v>
      </c>
      <c r="C57" s="94"/>
      <c r="D57" s="94"/>
      <c r="E57" s="94"/>
      <c r="F57" s="97"/>
      <c r="G57" s="102"/>
      <c r="H57" s="103"/>
      <c r="I57" s="99"/>
      <c r="J57" s="100"/>
      <c r="K57" s="94"/>
      <c r="L57" s="94"/>
    </row>
    <row r="58" spans="1:12" ht="22.5">
      <c r="A58" s="16" t="s">
        <v>73</v>
      </c>
      <c r="B58" s="16" t="s">
        <v>74</v>
      </c>
      <c r="C58" s="282" t="s">
        <v>75</v>
      </c>
      <c r="D58" s="283"/>
      <c r="E58" s="16" t="s">
        <v>76</v>
      </c>
      <c r="F58" s="19" t="s">
        <v>77</v>
      </c>
      <c r="G58" s="20" t="s">
        <v>78</v>
      </c>
      <c r="H58" s="18" t="s">
        <v>79</v>
      </c>
      <c r="I58" s="21" t="s">
        <v>80</v>
      </c>
      <c r="J58" s="30" t="s">
        <v>81</v>
      </c>
      <c r="K58" s="17" t="s">
        <v>82</v>
      </c>
      <c r="L58" s="40"/>
    </row>
    <row r="59" spans="1:12" s="8" customFormat="1" ht="22.5">
      <c r="A59" s="41" t="s">
        <v>84</v>
      </c>
      <c r="B59" s="91" t="s">
        <v>176</v>
      </c>
      <c r="C59" s="318"/>
      <c r="D59" s="318"/>
      <c r="E59" s="119" t="s">
        <v>96</v>
      </c>
      <c r="F59" s="93">
        <v>75</v>
      </c>
      <c r="G59" s="45"/>
      <c r="H59" s="46"/>
      <c r="I59" s="47"/>
      <c r="J59" s="48"/>
      <c r="K59" s="48">
        <f>I59+J59</f>
        <v>0</v>
      </c>
      <c r="L59" s="94"/>
    </row>
    <row r="60" spans="1:12" s="8" customFormat="1" ht="12">
      <c r="A60" s="94"/>
      <c r="B60" s="95"/>
      <c r="C60" s="252"/>
      <c r="D60" s="252"/>
      <c r="E60" s="197"/>
      <c r="F60" s="97"/>
      <c r="G60" s="377" t="s">
        <v>222</v>
      </c>
      <c r="H60" s="377"/>
      <c r="I60" s="47">
        <f>SUM(I57:I59)</f>
        <v>0</v>
      </c>
      <c r="J60" s="48">
        <f>SUM(J57:J59)</f>
        <v>0</v>
      </c>
      <c r="K60" s="48">
        <f>SUM(K57:K59)</f>
        <v>0</v>
      </c>
      <c r="L60" s="94"/>
    </row>
    <row r="61" spans="1:12" s="8" customFormat="1" ht="12">
      <c r="A61" s="94"/>
      <c r="B61" s="95"/>
      <c r="C61" s="252"/>
      <c r="D61" s="252"/>
      <c r="E61" s="197"/>
      <c r="F61" s="97"/>
      <c r="G61" s="102"/>
      <c r="H61" s="103"/>
      <c r="I61" s="99"/>
      <c r="J61" s="100"/>
      <c r="K61" s="100"/>
      <c r="L61" s="94"/>
    </row>
    <row r="62" spans="1:12" s="8" customFormat="1" ht="12">
      <c r="A62" s="94"/>
      <c r="B62" s="118" t="s">
        <v>227</v>
      </c>
      <c r="C62" s="94"/>
      <c r="D62" s="94"/>
      <c r="E62" s="94"/>
      <c r="F62" s="97"/>
      <c r="G62" s="102"/>
      <c r="H62" s="103"/>
      <c r="I62" s="99"/>
      <c r="J62" s="100"/>
      <c r="K62" s="94"/>
      <c r="L62" s="94"/>
    </row>
    <row r="63" spans="1:12" ht="22.5">
      <c r="A63" s="16" t="s">
        <v>73</v>
      </c>
      <c r="B63" s="16" t="s">
        <v>74</v>
      </c>
      <c r="C63" s="282" t="s">
        <v>75</v>
      </c>
      <c r="D63" s="283"/>
      <c r="E63" s="16" t="s">
        <v>76</v>
      </c>
      <c r="F63" s="19" t="s">
        <v>77</v>
      </c>
      <c r="G63" s="20" t="s">
        <v>78</v>
      </c>
      <c r="H63" s="18" t="s">
        <v>79</v>
      </c>
      <c r="I63" s="21" t="s">
        <v>80</v>
      </c>
      <c r="J63" s="30" t="s">
        <v>81</v>
      </c>
      <c r="K63" s="17" t="s">
        <v>82</v>
      </c>
      <c r="L63" s="40"/>
    </row>
    <row r="64" spans="1:12" s="8" customFormat="1" ht="78.75">
      <c r="A64" s="41" t="s">
        <v>84</v>
      </c>
      <c r="B64" s="91" t="s">
        <v>177</v>
      </c>
      <c r="C64" s="318"/>
      <c r="D64" s="318"/>
      <c r="E64" s="119" t="s">
        <v>96</v>
      </c>
      <c r="F64" s="93">
        <v>40</v>
      </c>
      <c r="G64" s="45"/>
      <c r="H64" s="46"/>
      <c r="I64" s="47"/>
      <c r="J64" s="48"/>
      <c r="K64" s="48">
        <f>I64+J64</f>
        <v>0</v>
      </c>
      <c r="L64" s="94"/>
    </row>
    <row r="65" spans="1:12" s="8" customFormat="1" ht="112.5">
      <c r="A65" s="41" t="s">
        <v>87</v>
      </c>
      <c r="B65" s="120" t="s">
        <v>178</v>
      </c>
      <c r="C65" s="316"/>
      <c r="D65" s="317"/>
      <c r="E65" s="121" t="s">
        <v>96</v>
      </c>
      <c r="F65" s="52">
        <v>10</v>
      </c>
      <c r="G65" s="53"/>
      <c r="H65" s="54"/>
      <c r="I65" s="55"/>
      <c r="J65" s="48"/>
      <c r="K65" s="48">
        <f>I65+J65</f>
        <v>0</v>
      </c>
      <c r="L65" s="94"/>
    </row>
    <row r="66" spans="1:12" s="8" customFormat="1" ht="12">
      <c r="A66" s="41" t="s">
        <v>89</v>
      </c>
      <c r="B66" s="122" t="s">
        <v>179</v>
      </c>
      <c r="C66" s="314"/>
      <c r="D66" s="315"/>
      <c r="E66" s="123" t="s">
        <v>96</v>
      </c>
      <c r="F66" s="80">
        <v>680</v>
      </c>
      <c r="G66" s="81"/>
      <c r="H66" s="82"/>
      <c r="I66" s="124"/>
      <c r="J66" s="48"/>
      <c r="K66" s="48">
        <f>I66+J66</f>
        <v>0</v>
      </c>
      <c r="L66" s="94"/>
    </row>
    <row r="67" spans="1:12" s="8" customFormat="1" ht="12">
      <c r="A67" s="41" t="s">
        <v>91</v>
      </c>
      <c r="B67" s="125" t="s">
        <v>180</v>
      </c>
      <c r="C67" s="323"/>
      <c r="D67" s="324"/>
      <c r="E67" s="126" t="s">
        <v>96</v>
      </c>
      <c r="F67" s="93">
        <v>6940</v>
      </c>
      <c r="G67" s="45"/>
      <c r="H67" s="46"/>
      <c r="I67" s="47"/>
      <c r="J67" s="48"/>
      <c r="K67" s="48">
        <f>I67+J67</f>
        <v>0</v>
      </c>
      <c r="L67" s="94"/>
    </row>
    <row r="68" spans="1:12" s="8" customFormat="1" ht="12">
      <c r="A68" s="94"/>
      <c r="B68" s="127"/>
      <c r="C68" s="128"/>
      <c r="D68" s="128"/>
      <c r="E68" s="129"/>
      <c r="F68" s="97"/>
      <c r="G68" s="376" t="s">
        <v>222</v>
      </c>
      <c r="H68" s="376"/>
      <c r="I68" s="47">
        <f>SUM(I64:I67)</f>
        <v>0</v>
      </c>
      <c r="J68" s="48">
        <f>SUM(J64:J67)</f>
        <v>0</v>
      </c>
      <c r="K68" s="48">
        <f>SUM(K64:K67)</f>
        <v>0</v>
      </c>
      <c r="L68" s="94"/>
    </row>
    <row r="69" spans="1:12" s="8" customFormat="1" ht="12">
      <c r="A69" s="94"/>
      <c r="B69" s="127"/>
      <c r="C69" s="128"/>
      <c r="D69" s="128"/>
      <c r="E69" s="129"/>
      <c r="F69" s="97"/>
      <c r="G69" s="98"/>
      <c r="H69" s="98"/>
      <c r="I69" s="99"/>
      <c r="J69" s="100"/>
      <c r="K69" s="100"/>
      <c r="L69" s="94"/>
    </row>
    <row r="70" spans="1:12" s="8" customFormat="1" ht="13.5" customHeight="1">
      <c r="A70" s="94"/>
      <c r="B70" s="130" t="s">
        <v>228</v>
      </c>
      <c r="C70" s="128"/>
      <c r="D70" s="128"/>
      <c r="E70" s="129"/>
      <c r="F70" s="97"/>
      <c r="G70" s="102"/>
      <c r="H70" s="103"/>
      <c r="I70" s="99"/>
      <c r="J70" s="100"/>
      <c r="K70" s="94"/>
      <c r="L70" s="94"/>
    </row>
    <row r="71" spans="1:12" ht="22.5">
      <c r="A71" s="16" t="s">
        <v>73</v>
      </c>
      <c r="B71" s="16" t="s">
        <v>74</v>
      </c>
      <c r="C71" s="282" t="s">
        <v>75</v>
      </c>
      <c r="D71" s="283"/>
      <c r="E71" s="16" t="s">
        <v>76</v>
      </c>
      <c r="F71" s="19" t="s">
        <v>77</v>
      </c>
      <c r="G71" s="20" t="s">
        <v>78</v>
      </c>
      <c r="H71" s="18" t="s">
        <v>79</v>
      </c>
      <c r="I71" s="21" t="s">
        <v>80</v>
      </c>
      <c r="J71" s="30" t="s">
        <v>81</v>
      </c>
      <c r="K71" s="17" t="s">
        <v>82</v>
      </c>
      <c r="L71" s="17" t="s">
        <v>83</v>
      </c>
    </row>
    <row r="72" spans="1:12" s="8" customFormat="1" ht="33.75">
      <c r="A72" s="41" t="s">
        <v>84</v>
      </c>
      <c r="B72" s="131" t="s">
        <v>181</v>
      </c>
      <c r="C72" s="321"/>
      <c r="D72" s="322"/>
      <c r="E72" s="132" t="s">
        <v>99</v>
      </c>
      <c r="F72" s="93">
        <v>10</v>
      </c>
      <c r="G72" s="45"/>
      <c r="H72" s="46"/>
      <c r="I72" s="47"/>
      <c r="J72" s="48"/>
      <c r="K72" s="48"/>
      <c r="L72" s="41">
        <v>2</v>
      </c>
    </row>
    <row r="73" spans="1:12" s="8" customFormat="1" ht="33.75">
      <c r="A73" s="49" t="s">
        <v>87</v>
      </c>
      <c r="B73" s="133" t="s">
        <v>182</v>
      </c>
      <c r="C73" s="319"/>
      <c r="D73" s="320"/>
      <c r="E73" s="134" t="s">
        <v>99</v>
      </c>
      <c r="F73" s="52">
        <v>10</v>
      </c>
      <c r="G73" s="53"/>
      <c r="H73" s="54"/>
      <c r="I73" s="55"/>
      <c r="J73" s="48"/>
      <c r="K73" s="48"/>
      <c r="L73" s="41">
        <v>2</v>
      </c>
    </row>
    <row r="74" spans="1:12" s="8" customFormat="1" ht="33.75">
      <c r="A74" s="49" t="s">
        <v>89</v>
      </c>
      <c r="B74" s="135" t="s">
        <v>183</v>
      </c>
      <c r="C74" s="325"/>
      <c r="D74" s="326"/>
      <c r="E74" s="136" t="s">
        <v>99</v>
      </c>
      <c r="F74" s="57">
        <v>260</v>
      </c>
      <c r="G74" s="58"/>
      <c r="H74" s="59"/>
      <c r="I74" s="55"/>
      <c r="J74" s="48"/>
      <c r="K74" s="48"/>
      <c r="L74" s="41">
        <v>2</v>
      </c>
    </row>
    <row r="75" spans="1:12" s="8" customFormat="1" ht="33.75">
      <c r="A75" s="49" t="s">
        <v>91</v>
      </c>
      <c r="B75" s="135" t="s">
        <v>184</v>
      </c>
      <c r="C75" s="325"/>
      <c r="D75" s="326"/>
      <c r="E75" s="136" t="s">
        <v>99</v>
      </c>
      <c r="F75" s="57">
        <v>80</v>
      </c>
      <c r="G75" s="58"/>
      <c r="H75" s="59"/>
      <c r="I75" s="55"/>
      <c r="J75" s="48"/>
      <c r="K75" s="48"/>
      <c r="L75" s="41">
        <v>2</v>
      </c>
    </row>
    <row r="76" spans="1:12" s="8" customFormat="1" ht="33.75">
      <c r="A76" s="49" t="s">
        <v>92</v>
      </c>
      <c r="B76" s="135" t="s">
        <v>185</v>
      </c>
      <c r="C76" s="325"/>
      <c r="D76" s="326"/>
      <c r="E76" s="136" t="s">
        <v>99</v>
      </c>
      <c r="F76" s="57">
        <v>80</v>
      </c>
      <c r="G76" s="58"/>
      <c r="H76" s="59"/>
      <c r="I76" s="55"/>
      <c r="J76" s="48"/>
      <c r="K76" s="48"/>
      <c r="L76" s="41">
        <v>2</v>
      </c>
    </row>
    <row r="77" spans="1:12" s="8" customFormat="1" ht="33.75">
      <c r="A77" s="49" t="s">
        <v>94</v>
      </c>
      <c r="B77" s="135" t="s">
        <v>186</v>
      </c>
      <c r="C77" s="325"/>
      <c r="D77" s="326"/>
      <c r="E77" s="136" t="s">
        <v>99</v>
      </c>
      <c r="F77" s="57">
        <v>1520</v>
      </c>
      <c r="G77" s="58"/>
      <c r="H77" s="59"/>
      <c r="I77" s="55"/>
      <c r="J77" s="48"/>
      <c r="K77" s="48"/>
      <c r="L77" s="41">
        <v>2</v>
      </c>
    </row>
    <row r="78" spans="1:12" s="8" customFormat="1" ht="33.75">
      <c r="A78" s="49" t="s">
        <v>95</v>
      </c>
      <c r="B78" s="137" t="s">
        <v>187</v>
      </c>
      <c r="C78" s="325"/>
      <c r="D78" s="326"/>
      <c r="E78" s="138" t="s">
        <v>99</v>
      </c>
      <c r="F78" s="80">
        <v>350</v>
      </c>
      <c r="G78" s="58"/>
      <c r="H78" s="82"/>
      <c r="I78" s="55"/>
      <c r="J78" s="48"/>
      <c r="K78" s="48"/>
      <c r="L78" s="41">
        <v>2</v>
      </c>
    </row>
    <row r="79" spans="1:12" s="8" customFormat="1" ht="33.75">
      <c r="A79" s="49" t="s">
        <v>97</v>
      </c>
      <c r="B79" s="135" t="s">
        <v>188</v>
      </c>
      <c r="C79" s="325"/>
      <c r="D79" s="326"/>
      <c r="E79" s="138" t="s">
        <v>99</v>
      </c>
      <c r="F79" s="80">
        <v>10</v>
      </c>
      <c r="G79" s="58"/>
      <c r="H79" s="82"/>
      <c r="I79" s="55"/>
      <c r="J79" s="48"/>
      <c r="K79" s="48"/>
      <c r="L79" s="41">
        <v>2</v>
      </c>
    </row>
    <row r="80" spans="1:12" s="8" customFormat="1" ht="33.75">
      <c r="A80" s="49" t="s">
        <v>100</v>
      </c>
      <c r="B80" s="137" t="s">
        <v>189</v>
      </c>
      <c r="C80" s="325"/>
      <c r="D80" s="326"/>
      <c r="E80" s="138" t="s">
        <v>99</v>
      </c>
      <c r="F80" s="80">
        <v>10</v>
      </c>
      <c r="G80" s="58"/>
      <c r="H80" s="82"/>
      <c r="I80" s="55"/>
      <c r="J80" s="48"/>
      <c r="K80" s="48"/>
      <c r="L80" s="41">
        <v>2</v>
      </c>
    </row>
    <row r="81" spans="1:12" s="14" customFormat="1" ht="12">
      <c r="A81" s="139" t="s">
        <v>102</v>
      </c>
      <c r="B81" s="140" t="s">
        <v>190</v>
      </c>
      <c r="C81" s="327"/>
      <c r="D81" s="328"/>
      <c r="E81" s="141" t="s">
        <v>99</v>
      </c>
      <c r="F81" s="142">
        <v>10</v>
      </c>
      <c r="G81" s="143"/>
      <c r="H81" s="144"/>
      <c r="I81" s="145"/>
      <c r="J81" s="111"/>
      <c r="K81" s="111"/>
      <c r="L81" s="112"/>
    </row>
    <row r="82" spans="1:12" s="14" customFormat="1" ht="12">
      <c r="A82" s="104" t="s">
        <v>104</v>
      </c>
      <c r="B82" s="146" t="s">
        <v>191</v>
      </c>
      <c r="C82" s="287"/>
      <c r="D82" s="288"/>
      <c r="E82" s="147" t="s">
        <v>99</v>
      </c>
      <c r="F82" s="107">
        <v>10</v>
      </c>
      <c r="G82" s="108"/>
      <c r="H82" s="109"/>
      <c r="I82" s="110"/>
      <c r="J82" s="111"/>
      <c r="K82" s="111"/>
      <c r="L82" s="112"/>
    </row>
    <row r="83" spans="1:12" s="8" customFormat="1" ht="12">
      <c r="A83" s="94"/>
      <c r="B83" s="94"/>
      <c r="C83" s="94"/>
      <c r="D83" s="94"/>
      <c r="E83" s="148"/>
      <c r="F83" s="97"/>
      <c r="G83" s="377" t="s">
        <v>222</v>
      </c>
      <c r="H83" s="377"/>
      <c r="I83" s="47">
        <f>SUM(I72:I82)</f>
        <v>0</v>
      </c>
      <c r="J83" s="48">
        <f>SUM(J72:J82)</f>
        <v>0</v>
      </c>
      <c r="K83" s="48">
        <f>SUM(K72:K82)</f>
        <v>0</v>
      </c>
      <c r="L83" s="94"/>
    </row>
    <row r="84" spans="1:12" s="8" customFormat="1" ht="12">
      <c r="A84" s="94"/>
      <c r="B84" s="94"/>
      <c r="C84" s="94"/>
      <c r="D84" s="94"/>
      <c r="E84" s="148"/>
      <c r="F84" s="97"/>
      <c r="G84" s="98"/>
      <c r="H84" s="98"/>
      <c r="I84" s="99"/>
      <c r="J84" s="100"/>
      <c r="K84" s="100"/>
      <c r="L84" s="94"/>
    </row>
    <row r="85" spans="1:12" s="8" customFormat="1" ht="12">
      <c r="A85" s="94"/>
      <c r="B85" s="149" t="s">
        <v>229</v>
      </c>
      <c r="C85" s="94"/>
      <c r="D85" s="94"/>
      <c r="E85" s="148"/>
      <c r="F85" s="97"/>
      <c r="G85" s="102"/>
      <c r="H85" s="103"/>
      <c r="I85" s="99"/>
      <c r="J85" s="100"/>
      <c r="K85" s="94"/>
      <c r="L85" s="94"/>
    </row>
    <row r="86" spans="1:12" ht="22.5">
      <c r="A86" s="22" t="s">
        <v>73</v>
      </c>
      <c r="B86" s="22" t="s">
        <v>74</v>
      </c>
      <c r="C86" s="331" t="s">
        <v>75</v>
      </c>
      <c r="D86" s="332"/>
      <c r="E86" s="22" t="s">
        <v>76</v>
      </c>
      <c r="F86" s="24" t="s">
        <v>77</v>
      </c>
      <c r="G86" s="25" t="s">
        <v>78</v>
      </c>
      <c r="H86" s="26" t="s">
        <v>79</v>
      </c>
      <c r="I86" s="27" t="s">
        <v>80</v>
      </c>
      <c r="J86" s="31" t="s">
        <v>81</v>
      </c>
      <c r="K86" s="23" t="s">
        <v>82</v>
      </c>
      <c r="L86" s="40"/>
    </row>
    <row r="87" spans="1:12" s="8" customFormat="1" ht="22.5">
      <c r="A87" s="150" t="s">
        <v>84</v>
      </c>
      <c r="B87" s="151" t="s">
        <v>192</v>
      </c>
      <c r="C87" s="329"/>
      <c r="D87" s="330"/>
      <c r="E87" s="152" t="s">
        <v>99</v>
      </c>
      <c r="F87" s="153">
        <v>365</v>
      </c>
      <c r="G87" s="154"/>
      <c r="H87" s="155"/>
      <c r="I87" s="156"/>
      <c r="J87" s="157"/>
      <c r="K87" s="158"/>
      <c r="L87" s="94"/>
    </row>
    <row r="88" spans="1:12" s="8" customFormat="1" ht="22.5">
      <c r="A88" s="150" t="s">
        <v>87</v>
      </c>
      <c r="B88" s="50" t="s">
        <v>193</v>
      </c>
      <c r="C88" s="312"/>
      <c r="D88" s="313"/>
      <c r="E88" s="51" t="s">
        <v>99</v>
      </c>
      <c r="F88" s="52">
        <v>665</v>
      </c>
      <c r="G88" s="53"/>
      <c r="H88" s="54"/>
      <c r="I88" s="55"/>
      <c r="J88" s="157"/>
      <c r="K88" s="158"/>
      <c r="L88" s="94"/>
    </row>
    <row r="89" spans="1:12" s="8" customFormat="1" ht="22.5">
      <c r="A89" s="150" t="s">
        <v>89</v>
      </c>
      <c r="B89" s="65" t="s">
        <v>194</v>
      </c>
      <c r="C89" s="306"/>
      <c r="D89" s="280"/>
      <c r="E89" s="66" t="s">
        <v>99</v>
      </c>
      <c r="F89" s="57">
        <v>2925</v>
      </c>
      <c r="G89" s="58"/>
      <c r="H89" s="59"/>
      <c r="I89" s="159"/>
      <c r="J89" s="157"/>
      <c r="K89" s="158"/>
      <c r="L89" s="94"/>
    </row>
    <row r="90" spans="1:12" s="8" customFormat="1" ht="22.5">
      <c r="A90" s="150" t="s">
        <v>91</v>
      </c>
      <c r="B90" s="65" t="s">
        <v>195</v>
      </c>
      <c r="C90" s="306"/>
      <c r="D90" s="280"/>
      <c r="E90" s="66" t="s">
        <v>99</v>
      </c>
      <c r="F90" s="57">
        <v>595</v>
      </c>
      <c r="G90" s="58"/>
      <c r="H90" s="59"/>
      <c r="I90" s="159"/>
      <c r="J90" s="157"/>
      <c r="K90" s="158"/>
      <c r="L90" s="94"/>
    </row>
    <row r="91" spans="1:12" s="8" customFormat="1" ht="22.5">
      <c r="A91" s="150" t="s">
        <v>92</v>
      </c>
      <c r="B91" s="65" t="s">
        <v>196</v>
      </c>
      <c r="C91" s="306"/>
      <c r="D91" s="280"/>
      <c r="E91" s="66" t="s">
        <v>99</v>
      </c>
      <c r="F91" s="57">
        <v>1030</v>
      </c>
      <c r="G91" s="58"/>
      <c r="H91" s="59"/>
      <c r="I91" s="159"/>
      <c r="J91" s="157"/>
      <c r="K91" s="158"/>
      <c r="L91" s="94"/>
    </row>
    <row r="92" spans="1:12" s="8" customFormat="1" ht="22.5">
      <c r="A92" s="150" t="s">
        <v>94</v>
      </c>
      <c r="B92" s="65" t="s">
        <v>197</v>
      </c>
      <c r="C92" s="306"/>
      <c r="D92" s="280"/>
      <c r="E92" s="66" t="s">
        <v>99</v>
      </c>
      <c r="F92" s="57">
        <v>1830</v>
      </c>
      <c r="G92" s="58"/>
      <c r="H92" s="59"/>
      <c r="I92" s="159"/>
      <c r="J92" s="157"/>
      <c r="K92" s="158"/>
      <c r="L92" s="94"/>
    </row>
    <row r="93" spans="1:12" s="8" customFormat="1" ht="22.5">
      <c r="A93" s="150" t="s">
        <v>95</v>
      </c>
      <c r="B93" s="65" t="s">
        <v>198</v>
      </c>
      <c r="C93" s="306"/>
      <c r="D93" s="280"/>
      <c r="E93" s="66" t="s">
        <v>99</v>
      </c>
      <c r="F93" s="57">
        <v>1310</v>
      </c>
      <c r="G93" s="58"/>
      <c r="H93" s="59"/>
      <c r="I93" s="159"/>
      <c r="J93" s="157"/>
      <c r="K93" s="158"/>
      <c r="L93" s="94"/>
    </row>
    <row r="94" spans="1:12" s="8" customFormat="1" ht="22.5">
      <c r="A94" s="150" t="s">
        <v>97</v>
      </c>
      <c r="B94" s="65" t="s">
        <v>199</v>
      </c>
      <c r="C94" s="306"/>
      <c r="D94" s="280"/>
      <c r="E94" s="66" t="s">
        <v>99</v>
      </c>
      <c r="F94" s="57">
        <v>680</v>
      </c>
      <c r="G94" s="58"/>
      <c r="H94" s="59"/>
      <c r="I94" s="159"/>
      <c r="J94" s="157"/>
      <c r="K94" s="158"/>
      <c r="L94" s="94"/>
    </row>
    <row r="95" spans="1:12" s="8" customFormat="1" ht="22.5">
      <c r="A95" s="150" t="s">
        <v>100</v>
      </c>
      <c r="B95" s="65" t="s">
        <v>200</v>
      </c>
      <c r="C95" s="306"/>
      <c r="D95" s="280"/>
      <c r="E95" s="66" t="s">
        <v>99</v>
      </c>
      <c r="F95" s="57">
        <v>240</v>
      </c>
      <c r="G95" s="58"/>
      <c r="H95" s="59"/>
      <c r="I95" s="159"/>
      <c r="J95" s="157"/>
      <c r="K95" s="158"/>
      <c r="L95" s="94"/>
    </row>
    <row r="96" spans="1:12" s="8" customFormat="1" ht="33.75">
      <c r="A96" s="150" t="s">
        <v>102</v>
      </c>
      <c r="B96" s="65" t="s">
        <v>264</v>
      </c>
      <c r="C96" s="306"/>
      <c r="D96" s="280"/>
      <c r="E96" s="66" t="s">
        <v>99</v>
      </c>
      <c r="F96" s="57">
        <v>20</v>
      </c>
      <c r="G96" s="58"/>
      <c r="H96" s="59"/>
      <c r="I96" s="159"/>
      <c r="J96" s="157"/>
      <c r="K96" s="158"/>
      <c r="L96" s="94"/>
    </row>
    <row r="97" spans="1:12" s="8" customFormat="1" ht="33.75">
      <c r="A97" s="150" t="s">
        <v>104</v>
      </c>
      <c r="B97" s="65" t="s">
        <v>203</v>
      </c>
      <c r="C97" s="306"/>
      <c r="D97" s="280"/>
      <c r="E97" s="66" t="s">
        <v>99</v>
      </c>
      <c r="F97" s="57">
        <v>60</v>
      </c>
      <c r="G97" s="58"/>
      <c r="H97" s="59"/>
      <c r="I97" s="159"/>
      <c r="J97" s="157"/>
      <c r="K97" s="158"/>
      <c r="L97" s="94"/>
    </row>
    <row r="98" spans="1:12" s="8" customFormat="1" ht="33.75">
      <c r="A98" s="150" t="s">
        <v>106</v>
      </c>
      <c r="B98" s="65" t="s">
        <v>265</v>
      </c>
      <c r="C98" s="306"/>
      <c r="D98" s="280"/>
      <c r="E98" s="66" t="s">
        <v>99</v>
      </c>
      <c r="F98" s="57">
        <v>720</v>
      </c>
      <c r="G98" s="58"/>
      <c r="H98" s="59"/>
      <c r="I98" s="159"/>
      <c r="J98" s="157"/>
      <c r="K98" s="158"/>
      <c r="L98" s="94"/>
    </row>
    <row r="99" spans="1:12" s="8" customFormat="1" ht="33.75">
      <c r="A99" s="150" t="s">
        <v>108</v>
      </c>
      <c r="B99" s="65" t="s">
        <v>266</v>
      </c>
      <c r="C99" s="306"/>
      <c r="D99" s="280"/>
      <c r="E99" s="66" t="s">
        <v>99</v>
      </c>
      <c r="F99" s="57">
        <v>1200</v>
      </c>
      <c r="G99" s="58"/>
      <c r="H99" s="59"/>
      <c r="I99" s="159"/>
      <c r="J99" s="157"/>
      <c r="K99" s="158"/>
      <c r="L99" s="94"/>
    </row>
    <row r="100" spans="1:12" s="8" customFormat="1" ht="33.75">
      <c r="A100" s="150" t="s">
        <v>110</v>
      </c>
      <c r="B100" s="65" t="s">
        <v>267</v>
      </c>
      <c r="C100" s="306"/>
      <c r="D100" s="280"/>
      <c r="E100" s="66" t="s">
        <v>99</v>
      </c>
      <c r="F100" s="57">
        <v>2000</v>
      </c>
      <c r="G100" s="58"/>
      <c r="H100" s="59"/>
      <c r="I100" s="159"/>
      <c r="J100" s="157"/>
      <c r="K100" s="158"/>
      <c r="L100" s="94"/>
    </row>
    <row r="101" spans="1:12" s="8" customFormat="1" ht="33.75">
      <c r="A101" s="150" t="s">
        <v>112</v>
      </c>
      <c r="B101" s="65" t="s">
        <v>268</v>
      </c>
      <c r="C101" s="306"/>
      <c r="D101" s="280"/>
      <c r="E101" s="66" t="s">
        <v>99</v>
      </c>
      <c r="F101" s="57">
        <v>2800</v>
      </c>
      <c r="G101" s="58"/>
      <c r="H101" s="59"/>
      <c r="I101" s="159"/>
      <c r="J101" s="157"/>
      <c r="K101" s="158"/>
      <c r="L101" s="94"/>
    </row>
    <row r="102" spans="1:12" s="8" customFormat="1" ht="33.75">
      <c r="A102" s="150" t="s">
        <v>114</v>
      </c>
      <c r="B102" s="65" t="s">
        <v>269</v>
      </c>
      <c r="C102" s="306"/>
      <c r="D102" s="280"/>
      <c r="E102" s="66" t="s">
        <v>99</v>
      </c>
      <c r="F102" s="57">
        <v>1850</v>
      </c>
      <c r="G102" s="58"/>
      <c r="H102" s="59"/>
      <c r="I102" s="159"/>
      <c r="J102" s="157"/>
      <c r="K102" s="158"/>
      <c r="L102" s="94"/>
    </row>
    <row r="103" spans="1:12" s="8" customFormat="1" ht="33.75">
      <c r="A103" s="150" t="s">
        <v>117</v>
      </c>
      <c r="B103" s="65" t="s">
        <v>270</v>
      </c>
      <c r="C103" s="306"/>
      <c r="D103" s="280"/>
      <c r="E103" s="66" t="s">
        <v>99</v>
      </c>
      <c r="F103" s="57">
        <v>500</v>
      </c>
      <c r="G103" s="58"/>
      <c r="H103" s="59"/>
      <c r="I103" s="159"/>
      <c r="J103" s="157"/>
      <c r="K103" s="158"/>
      <c r="L103" s="94"/>
    </row>
    <row r="104" spans="1:12" s="8" customFormat="1" ht="33.75">
      <c r="A104" s="150" t="s">
        <v>119</v>
      </c>
      <c r="B104" s="65" t="s">
        <v>271</v>
      </c>
      <c r="C104" s="306"/>
      <c r="D104" s="280"/>
      <c r="E104" s="66" t="s">
        <v>99</v>
      </c>
      <c r="F104" s="57">
        <v>20</v>
      </c>
      <c r="G104" s="58"/>
      <c r="H104" s="59"/>
      <c r="I104" s="159"/>
      <c r="J104" s="157"/>
      <c r="K104" s="158"/>
      <c r="L104" s="94"/>
    </row>
    <row r="105" spans="1:12" s="8" customFormat="1" ht="12">
      <c r="A105" s="150" t="s">
        <v>122</v>
      </c>
      <c r="B105" s="67" t="s">
        <v>204</v>
      </c>
      <c r="C105" s="306"/>
      <c r="D105" s="280"/>
      <c r="E105" s="66" t="s">
        <v>96</v>
      </c>
      <c r="F105" s="57">
        <v>50</v>
      </c>
      <c r="G105" s="58"/>
      <c r="H105" s="59"/>
      <c r="I105" s="159"/>
      <c r="J105" s="157"/>
      <c r="K105" s="158"/>
      <c r="L105" s="94"/>
    </row>
    <row r="106" spans="1:12" s="8" customFormat="1" ht="12">
      <c r="A106" s="150" t="s">
        <v>124</v>
      </c>
      <c r="B106" s="65" t="s">
        <v>205</v>
      </c>
      <c r="C106" s="306"/>
      <c r="D106" s="280"/>
      <c r="E106" s="66" t="s">
        <v>96</v>
      </c>
      <c r="F106" s="57">
        <v>1215</v>
      </c>
      <c r="G106" s="58"/>
      <c r="H106" s="59"/>
      <c r="I106" s="159"/>
      <c r="J106" s="157"/>
      <c r="K106" s="158"/>
      <c r="L106" s="94"/>
    </row>
    <row r="107" spans="1:12" s="8" customFormat="1" ht="12">
      <c r="A107" s="150" t="s">
        <v>126</v>
      </c>
      <c r="B107" s="65" t="s">
        <v>206</v>
      </c>
      <c r="C107" s="306"/>
      <c r="D107" s="280"/>
      <c r="E107" s="66" t="s">
        <v>96</v>
      </c>
      <c r="F107" s="57">
        <v>1855</v>
      </c>
      <c r="G107" s="58"/>
      <c r="H107" s="59"/>
      <c r="I107" s="159"/>
      <c r="J107" s="157"/>
      <c r="K107" s="158"/>
      <c r="L107" s="94"/>
    </row>
    <row r="108" spans="1:12" s="8" customFormat="1" ht="12">
      <c r="A108" s="150" t="s">
        <v>128</v>
      </c>
      <c r="B108" s="65" t="s">
        <v>207</v>
      </c>
      <c r="C108" s="306"/>
      <c r="D108" s="280"/>
      <c r="E108" s="66" t="s">
        <v>96</v>
      </c>
      <c r="F108" s="57">
        <v>2040</v>
      </c>
      <c r="G108" s="58"/>
      <c r="H108" s="59"/>
      <c r="I108" s="159"/>
      <c r="J108" s="157"/>
      <c r="K108" s="158"/>
      <c r="L108" s="94"/>
    </row>
    <row r="109" spans="1:12" s="8" customFormat="1" ht="12">
      <c r="A109" s="150" t="s">
        <v>130</v>
      </c>
      <c r="B109" s="65" t="s">
        <v>208</v>
      </c>
      <c r="C109" s="306"/>
      <c r="D109" s="280"/>
      <c r="E109" s="66" t="s">
        <v>96</v>
      </c>
      <c r="F109" s="57">
        <v>1870</v>
      </c>
      <c r="G109" s="58"/>
      <c r="H109" s="59"/>
      <c r="I109" s="159"/>
      <c r="J109" s="157"/>
      <c r="K109" s="158"/>
      <c r="L109" s="94"/>
    </row>
    <row r="110" spans="1:12" s="8" customFormat="1" ht="12">
      <c r="A110" s="150" t="s">
        <v>132</v>
      </c>
      <c r="B110" s="65" t="s">
        <v>209</v>
      </c>
      <c r="C110" s="306"/>
      <c r="D110" s="280"/>
      <c r="E110" s="66" t="s">
        <v>96</v>
      </c>
      <c r="F110" s="57">
        <v>645</v>
      </c>
      <c r="G110" s="58"/>
      <c r="H110" s="59"/>
      <c r="I110" s="159"/>
      <c r="J110" s="157"/>
      <c r="K110" s="158"/>
      <c r="L110" s="94"/>
    </row>
    <row r="111" spans="1:12" s="8" customFormat="1" ht="12">
      <c r="A111" s="150" t="s">
        <v>135</v>
      </c>
      <c r="B111" s="65" t="s">
        <v>210</v>
      </c>
      <c r="C111" s="306"/>
      <c r="D111" s="280"/>
      <c r="E111" s="66" t="s">
        <v>96</v>
      </c>
      <c r="F111" s="57">
        <v>140</v>
      </c>
      <c r="G111" s="58"/>
      <c r="H111" s="59"/>
      <c r="I111" s="159"/>
      <c r="J111" s="157"/>
      <c r="K111" s="158"/>
      <c r="L111" s="94"/>
    </row>
    <row r="112" spans="1:12" s="8" customFormat="1" ht="12">
      <c r="A112" s="150" t="s">
        <v>137</v>
      </c>
      <c r="B112" s="65" t="s">
        <v>211</v>
      </c>
      <c r="C112" s="306"/>
      <c r="D112" s="280"/>
      <c r="E112" s="66" t="s">
        <v>96</v>
      </c>
      <c r="F112" s="57">
        <v>90</v>
      </c>
      <c r="G112" s="58"/>
      <c r="H112" s="59"/>
      <c r="I112" s="159"/>
      <c r="J112" s="157"/>
      <c r="K112" s="158"/>
      <c r="L112" s="94"/>
    </row>
    <row r="113" spans="1:12" s="8" customFormat="1" ht="12">
      <c r="A113" s="150" t="s">
        <v>139</v>
      </c>
      <c r="B113" s="67" t="s">
        <v>212</v>
      </c>
      <c r="C113" s="306"/>
      <c r="D113" s="280"/>
      <c r="E113" s="66" t="s">
        <v>96</v>
      </c>
      <c r="F113" s="57">
        <v>35</v>
      </c>
      <c r="G113" s="58"/>
      <c r="H113" s="59"/>
      <c r="I113" s="159"/>
      <c r="J113" s="157"/>
      <c r="K113" s="158"/>
      <c r="L113" s="94"/>
    </row>
    <row r="114" spans="1:12" s="8" customFormat="1" ht="33.75">
      <c r="A114" s="150" t="s">
        <v>141</v>
      </c>
      <c r="B114" s="67" t="s">
        <v>216</v>
      </c>
      <c r="C114" s="306"/>
      <c r="D114" s="280"/>
      <c r="E114" s="66" t="s">
        <v>96</v>
      </c>
      <c r="F114" s="57">
        <v>385</v>
      </c>
      <c r="G114" s="58"/>
      <c r="H114" s="59"/>
      <c r="I114" s="159"/>
      <c r="J114" s="157"/>
      <c r="K114" s="158"/>
      <c r="L114" s="94"/>
    </row>
    <row r="115" spans="1:12" s="8" customFormat="1" ht="33.75">
      <c r="A115" s="150" t="s">
        <v>143</v>
      </c>
      <c r="B115" s="67" t="s">
        <v>217</v>
      </c>
      <c r="C115" s="306"/>
      <c r="D115" s="280"/>
      <c r="E115" s="66" t="s">
        <v>96</v>
      </c>
      <c r="F115" s="57">
        <v>1255</v>
      </c>
      <c r="G115" s="58"/>
      <c r="H115" s="59"/>
      <c r="I115" s="159"/>
      <c r="J115" s="157"/>
      <c r="K115" s="158"/>
      <c r="L115" s="94"/>
    </row>
    <row r="116" spans="1:12" s="8" customFormat="1" ht="33.75">
      <c r="A116" s="150" t="s">
        <v>145</v>
      </c>
      <c r="B116" s="67" t="s">
        <v>218</v>
      </c>
      <c r="C116" s="306"/>
      <c r="D116" s="280"/>
      <c r="E116" s="66" t="s">
        <v>96</v>
      </c>
      <c r="F116" s="57">
        <v>1745</v>
      </c>
      <c r="G116" s="58"/>
      <c r="H116" s="59"/>
      <c r="I116" s="159"/>
      <c r="J116" s="157"/>
      <c r="K116" s="158"/>
      <c r="L116" s="94"/>
    </row>
    <row r="117" spans="1:12" s="8" customFormat="1" ht="33.75">
      <c r="A117" s="150" t="s">
        <v>147</v>
      </c>
      <c r="B117" s="160" t="s">
        <v>219</v>
      </c>
      <c r="C117" s="306"/>
      <c r="D117" s="280"/>
      <c r="E117" s="64" t="s">
        <v>96</v>
      </c>
      <c r="F117" s="57">
        <v>1505</v>
      </c>
      <c r="G117" s="58"/>
      <c r="H117" s="59"/>
      <c r="I117" s="159"/>
      <c r="J117" s="157"/>
      <c r="K117" s="158"/>
      <c r="L117" s="94"/>
    </row>
    <row r="118" spans="1:12" s="8" customFormat="1" ht="39.75" customHeight="1">
      <c r="A118" s="150" t="s">
        <v>149</v>
      </c>
      <c r="B118" s="161" t="s">
        <v>220</v>
      </c>
      <c r="C118" s="304"/>
      <c r="D118" s="305"/>
      <c r="E118" s="77" t="s">
        <v>96</v>
      </c>
      <c r="F118" s="57">
        <v>8060</v>
      </c>
      <c r="G118" s="58"/>
      <c r="H118" s="59"/>
      <c r="I118" s="159"/>
      <c r="J118" s="157"/>
      <c r="K118" s="158"/>
      <c r="L118" s="94"/>
    </row>
    <row r="119" spans="1:12" s="8" customFormat="1" ht="22.5">
      <c r="A119" s="150" t="s">
        <v>151</v>
      </c>
      <c r="B119" s="162" t="s">
        <v>276</v>
      </c>
      <c r="C119" s="294"/>
      <c r="D119" s="295"/>
      <c r="E119" s="84" t="s">
        <v>96</v>
      </c>
      <c r="F119" s="57">
        <f>8880+800</f>
        <v>9680</v>
      </c>
      <c r="G119" s="58"/>
      <c r="H119" s="59"/>
      <c r="I119" s="159"/>
      <c r="J119" s="157"/>
      <c r="K119" s="158"/>
      <c r="L119" s="94"/>
    </row>
    <row r="120" spans="1:12" s="8" customFormat="1" ht="12">
      <c r="A120" s="150" t="s">
        <v>153</v>
      </c>
      <c r="B120" s="163" t="s">
        <v>277</v>
      </c>
      <c r="C120" s="294"/>
      <c r="D120" s="295"/>
      <c r="E120" s="164" t="s">
        <v>96</v>
      </c>
      <c r="F120" s="57">
        <v>1050</v>
      </c>
      <c r="G120" s="58"/>
      <c r="H120" s="59"/>
      <c r="I120" s="159"/>
      <c r="J120" s="157"/>
      <c r="K120" s="158"/>
      <c r="L120" s="94"/>
    </row>
    <row r="121" spans="1:12" s="8" customFormat="1" ht="12">
      <c r="A121" s="150" t="s">
        <v>155</v>
      </c>
      <c r="B121" s="162" t="s">
        <v>278</v>
      </c>
      <c r="C121" s="294"/>
      <c r="D121" s="295"/>
      <c r="E121" s="84" t="s">
        <v>96</v>
      </c>
      <c r="F121" s="57">
        <v>1300</v>
      </c>
      <c r="G121" s="58"/>
      <c r="H121" s="59"/>
      <c r="I121" s="159"/>
      <c r="J121" s="157"/>
      <c r="K121" s="158"/>
      <c r="L121" s="94"/>
    </row>
    <row r="122" spans="1:12" s="8" customFormat="1" ht="22.5">
      <c r="A122" s="150" t="s">
        <v>157</v>
      </c>
      <c r="B122" s="165" t="s">
        <v>279</v>
      </c>
      <c r="C122" s="300"/>
      <c r="D122" s="301"/>
      <c r="E122" s="166" t="s">
        <v>96</v>
      </c>
      <c r="F122" s="57">
        <v>21</v>
      </c>
      <c r="G122" s="58"/>
      <c r="H122" s="59"/>
      <c r="I122" s="159"/>
      <c r="J122" s="157"/>
      <c r="K122" s="158"/>
      <c r="L122" s="94"/>
    </row>
    <row r="123" spans="1:12" s="8" customFormat="1" ht="22.5">
      <c r="A123" s="150" t="s">
        <v>159</v>
      </c>
      <c r="B123" s="167" t="s">
        <v>284</v>
      </c>
      <c r="C123" s="300"/>
      <c r="D123" s="301"/>
      <c r="E123" s="168" t="s">
        <v>96</v>
      </c>
      <c r="F123" s="57">
        <v>30</v>
      </c>
      <c r="G123" s="58"/>
      <c r="H123" s="59"/>
      <c r="I123" s="159"/>
      <c r="J123" s="157"/>
      <c r="K123" s="158"/>
      <c r="L123" s="94"/>
    </row>
    <row r="124" spans="1:12" s="8" customFormat="1" ht="12">
      <c r="A124" s="150" t="s">
        <v>161</v>
      </c>
      <c r="B124" s="162" t="s">
        <v>285</v>
      </c>
      <c r="C124" s="294"/>
      <c r="D124" s="295"/>
      <c r="E124" s="84" t="s">
        <v>96</v>
      </c>
      <c r="F124" s="57">
        <v>610</v>
      </c>
      <c r="G124" s="58"/>
      <c r="H124" s="59"/>
      <c r="I124" s="159"/>
      <c r="J124" s="157"/>
      <c r="K124" s="158"/>
      <c r="L124" s="94"/>
    </row>
    <row r="125" spans="1:12" s="8" customFormat="1" ht="12">
      <c r="A125" s="150" t="s">
        <v>163</v>
      </c>
      <c r="B125" s="169" t="s">
        <v>286</v>
      </c>
      <c r="C125" s="294"/>
      <c r="D125" s="295"/>
      <c r="E125" s="84" t="s">
        <v>96</v>
      </c>
      <c r="F125" s="57">
        <v>30</v>
      </c>
      <c r="G125" s="58"/>
      <c r="H125" s="59"/>
      <c r="I125" s="159"/>
      <c r="J125" s="157"/>
      <c r="K125" s="158"/>
      <c r="L125" s="94"/>
    </row>
    <row r="126" spans="1:12" s="8" customFormat="1" ht="12">
      <c r="A126" s="150" t="s">
        <v>165</v>
      </c>
      <c r="B126" s="60" t="s">
        <v>223</v>
      </c>
      <c r="C126" s="294"/>
      <c r="D126" s="295"/>
      <c r="E126" s="84" t="s">
        <v>96</v>
      </c>
      <c r="F126" s="57">
        <v>20</v>
      </c>
      <c r="G126" s="58"/>
      <c r="H126" s="59"/>
      <c r="I126" s="159"/>
      <c r="J126" s="157"/>
      <c r="K126" s="158"/>
      <c r="L126" s="94"/>
    </row>
    <row r="127" spans="1:12" s="8" customFormat="1" ht="12">
      <c r="A127" s="150" t="s">
        <v>167</v>
      </c>
      <c r="B127" s="60" t="s">
        <v>287</v>
      </c>
      <c r="C127" s="294"/>
      <c r="D127" s="295"/>
      <c r="E127" s="84" t="s">
        <v>96</v>
      </c>
      <c r="F127" s="57">
        <v>40</v>
      </c>
      <c r="G127" s="58"/>
      <c r="H127" s="59"/>
      <c r="I127" s="159"/>
      <c r="J127" s="157"/>
      <c r="K127" s="158"/>
      <c r="L127" s="94"/>
    </row>
    <row r="128" spans="1:12" s="8" customFormat="1" ht="12">
      <c r="A128" s="150" t="s">
        <v>169</v>
      </c>
      <c r="B128" s="60" t="s">
        <v>288</v>
      </c>
      <c r="C128" s="294"/>
      <c r="D128" s="295"/>
      <c r="E128" s="84" t="s">
        <v>96</v>
      </c>
      <c r="F128" s="57">
        <v>30</v>
      </c>
      <c r="G128" s="58"/>
      <c r="H128" s="59"/>
      <c r="I128" s="159"/>
      <c r="J128" s="157"/>
      <c r="K128" s="158"/>
      <c r="L128" s="94"/>
    </row>
    <row r="129" spans="1:12" s="8" customFormat="1" ht="12">
      <c r="A129" s="150" t="s">
        <v>171</v>
      </c>
      <c r="B129" s="170" t="s">
        <v>289</v>
      </c>
      <c r="C129" s="306"/>
      <c r="D129" s="280"/>
      <c r="E129" s="66" t="s">
        <v>96</v>
      </c>
      <c r="F129" s="57">
        <v>30</v>
      </c>
      <c r="G129" s="58"/>
      <c r="H129" s="59"/>
      <c r="I129" s="159"/>
      <c r="J129" s="157"/>
      <c r="K129" s="158"/>
      <c r="L129" s="94"/>
    </row>
    <row r="130" spans="1:12" s="8" customFormat="1" ht="12">
      <c r="A130" s="150" t="s">
        <v>290</v>
      </c>
      <c r="B130" s="170" t="s">
        <v>291</v>
      </c>
      <c r="C130" s="306"/>
      <c r="D130" s="280"/>
      <c r="E130" s="66" t="s">
        <v>96</v>
      </c>
      <c r="F130" s="57">
        <v>30</v>
      </c>
      <c r="G130" s="58"/>
      <c r="H130" s="59"/>
      <c r="I130" s="159"/>
      <c r="J130" s="157"/>
      <c r="K130" s="158"/>
      <c r="L130" s="94"/>
    </row>
    <row r="131" spans="1:12" s="8" customFormat="1" ht="12">
      <c r="A131" s="150" t="s">
        <v>292</v>
      </c>
      <c r="B131" s="170" t="s">
        <v>293</v>
      </c>
      <c r="C131" s="306"/>
      <c r="D131" s="280"/>
      <c r="E131" s="66" t="s">
        <v>96</v>
      </c>
      <c r="F131" s="57">
        <v>35</v>
      </c>
      <c r="G131" s="58"/>
      <c r="H131" s="59"/>
      <c r="I131" s="159"/>
      <c r="J131" s="157"/>
      <c r="K131" s="158"/>
      <c r="L131" s="94"/>
    </row>
    <row r="132" spans="1:12" s="8" customFormat="1" ht="12">
      <c r="A132" s="150" t="s">
        <v>294</v>
      </c>
      <c r="B132" s="170" t="s">
        <v>295</v>
      </c>
      <c r="C132" s="306"/>
      <c r="D132" s="280"/>
      <c r="E132" s="66" t="s">
        <v>96</v>
      </c>
      <c r="F132" s="57">
        <v>65</v>
      </c>
      <c r="G132" s="58"/>
      <c r="H132" s="59"/>
      <c r="I132" s="159"/>
      <c r="J132" s="157"/>
      <c r="K132" s="158"/>
      <c r="L132" s="94"/>
    </row>
    <row r="133" spans="1:12" s="8" customFormat="1" ht="12">
      <c r="A133" s="150" t="s">
        <v>296</v>
      </c>
      <c r="B133" s="171" t="s">
        <v>297</v>
      </c>
      <c r="C133" s="329"/>
      <c r="D133" s="330"/>
      <c r="E133" s="64" t="s">
        <v>96</v>
      </c>
      <c r="F133" s="80">
        <v>70</v>
      </c>
      <c r="G133" s="81"/>
      <c r="H133" s="82"/>
      <c r="I133" s="124"/>
      <c r="J133" s="157"/>
      <c r="K133" s="158"/>
      <c r="L133" s="94"/>
    </row>
    <row r="134" spans="1:12" s="8" customFormat="1" ht="12">
      <c r="A134" s="150" t="s">
        <v>298</v>
      </c>
      <c r="B134" s="172" t="s">
        <v>299</v>
      </c>
      <c r="C134" s="310"/>
      <c r="D134" s="311"/>
      <c r="E134" s="43" t="s">
        <v>96</v>
      </c>
      <c r="F134" s="93">
        <v>60</v>
      </c>
      <c r="G134" s="45"/>
      <c r="H134" s="46"/>
      <c r="I134" s="47"/>
      <c r="J134" s="157"/>
      <c r="K134" s="158"/>
      <c r="L134" s="94"/>
    </row>
    <row r="135" spans="1:12" s="8" customFormat="1" ht="12">
      <c r="A135" s="94"/>
      <c r="B135" s="173"/>
      <c r="C135" s="114"/>
      <c r="D135" s="114"/>
      <c r="E135" s="114"/>
      <c r="F135" s="97"/>
      <c r="G135" s="377" t="s">
        <v>222</v>
      </c>
      <c r="H135" s="377"/>
      <c r="I135" s="47">
        <f>SUM(I87:I134)</f>
        <v>0</v>
      </c>
      <c r="J135" s="48">
        <f>SUM(J87:J134)</f>
        <v>0</v>
      </c>
      <c r="K135" s="48">
        <f>SUM(K87:K134)</f>
        <v>0</v>
      </c>
      <c r="L135" s="94"/>
    </row>
    <row r="136" spans="1:12" s="8" customFormat="1" ht="12">
      <c r="A136" s="94"/>
      <c r="B136" s="173"/>
      <c r="C136" s="114"/>
      <c r="D136" s="114"/>
      <c r="E136" s="114"/>
      <c r="F136" s="97"/>
      <c r="G136" s="98"/>
      <c r="H136" s="98"/>
      <c r="I136" s="99"/>
      <c r="J136" s="100"/>
      <c r="K136" s="100"/>
      <c r="L136" s="94"/>
    </row>
    <row r="137" spans="1:12" s="8" customFormat="1" ht="12">
      <c r="A137" s="94"/>
      <c r="B137" s="174" t="s">
        <v>230</v>
      </c>
      <c r="C137" s="114"/>
      <c r="D137" s="114"/>
      <c r="E137" s="114"/>
      <c r="F137" s="97"/>
      <c r="G137" s="102"/>
      <c r="H137" s="103"/>
      <c r="I137" s="99"/>
      <c r="J137" s="100"/>
      <c r="K137" s="94"/>
      <c r="L137" s="94"/>
    </row>
    <row r="138" spans="1:12" ht="22.5">
      <c r="A138" s="16" t="s">
        <v>73</v>
      </c>
      <c r="B138" s="16" t="s">
        <v>74</v>
      </c>
      <c r="C138" s="282" t="s">
        <v>75</v>
      </c>
      <c r="D138" s="283"/>
      <c r="E138" s="16" t="s">
        <v>76</v>
      </c>
      <c r="F138" s="19" t="s">
        <v>77</v>
      </c>
      <c r="G138" s="20" t="s">
        <v>78</v>
      </c>
      <c r="H138" s="18" t="s">
        <v>79</v>
      </c>
      <c r="I138" s="21" t="s">
        <v>80</v>
      </c>
      <c r="J138" s="30" t="s">
        <v>81</v>
      </c>
      <c r="K138" s="17" t="s">
        <v>82</v>
      </c>
      <c r="L138" s="17" t="s">
        <v>83</v>
      </c>
    </row>
    <row r="139" spans="1:12" s="8" customFormat="1" ht="114" customHeight="1">
      <c r="A139" s="41" t="s">
        <v>84</v>
      </c>
      <c r="B139" s="175" t="s">
        <v>300</v>
      </c>
      <c r="C139" s="339"/>
      <c r="D139" s="340"/>
      <c r="E139" s="176" t="s">
        <v>96</v>
      </c>
      <c r="F139" s="93">
        <v>900</v>
      </c>
      <c r="G139" s="45"/>
      <c r="H139" s="46"/>
      <c r="I139" s="47"/>
      <c r="J139" s="48"/>
      <c r="K139" s="48"/>
      <c r="L139" s="41">
        <v>3</v>
      </c>
    </row>
    <row r="140" spans="1:12" s="8" customFormat="1" ht="12.75" customHeight="1">
      <c r="A140" s="49" t="s">
        <v>87</v>
      </c>
      <c r="B140" s="177" t="s">
        <v>301</v>
      </c>
      <c r="C140" s="337"/>
      <c r="D140" s="338"/>
      <c r="E140" s="49" t="s">
        <v>96</v>
      </c>
      <c r="F140" s="52">
        <v>50</v>
      </c>
      <c r="G140" s="53"/>
      <c r="H140" s="54"/>
      <c r="I140" s="55"/>
      <c r="J140" s="48"/>
      <c r="K140" s="48"/>
      <c r="L140" s="49">
        <v>3</v>
      </c>
    </row>
    <row r="141" spans="1:12" s="8" customFormat="1" ht="22.5">
      <c r="A141" s="90" t="s">
        <v>89</v>
      </c>
      <c r="B141" s="178" t="s">
        <v>302</v>
      </c>
      <c r="C141" s="335"/>
      <c r="D141" s="336"/>
      <c r="E141" s="179" t="s">
        <v>96</v>
      </c>
      <c r="F141" s="80">
        <v>2750</v>
      </c>
      <c r="G141" s="81"/>
      <c r="H141" s="82"/>
      <c r="I141" s="124"/>
      <c r="J141" s="48"/>
      <c r="K141" s="48"/>
      <c r="L141" s="60">
        <v>3</v>
      </c>
    </row>
    <row r="142" spans="1:12" s="9" customFormat="1" ht="12.75">
      <c r="A142" s="180" t="s">
        <v>91</v>
      </c>
      <c r="B142" s="180" t="s">
        <v>303</v>
      </c>
      <c r="C142" s="333"/>
      <c r="D142" s="334"/>
      <c r="E142" s="180" t="s">
        <v>96</v>
      </c>
      <c r="F142" s="181">
        <v>100</v>
      </c>
      <c r="G142" s="182"/>
      <c r="H142" s="183"/>
      <c r="I142" s="184"/>
      <c r="J142" s="48"/>
      <c r="K142" s="48"/>
      <c r="L142" s="60">
        <v>3</v>
      </c>
    </row>
    <row r="143" spans="1:12" s="8" customFormat="1" ht="12">
      <c r="A143" s="41" t="s">
        <v>92</v>
      </c>
      <c r="B143" s="185" t="s">
        <v>175</v>
      </c>
      <c r="C143" s="333"/>
      <c r="D143" s="334"/>
      <c r="E143" s="41" t="s">
        <v>96</v>
      </c>
      <c r="F143" s="93">
        <v>20</v>
      </c>
      <c r="G143" s="45"/>
      <c r="H143" s="46"/>
      <c r="I143" s="47"/>
      <c r="J143" s="48"/>
      <c r="K143" s="48"/>
      <c r="L143" s="94"/>
    </row>
    <row r="144" spans="1:12" s="8" customFormat="1" ht="12">
      <c r="A144" s="94"/>
      <c r="B144" s="95"/>
      <c r="C144" s="95"/>
      <c r="D144" s="95"/>
      <c r="E144" s="96"/>
      <c r="F144" s="97"/>
      <c r="G144" s="377" t="s">
        <v>222</v>
      </c>
      <c r="H144" s="377"/>
      <c r="I144" s="47">
        <f>SUM(I139:I143)</f>
        <v>0</v>
      </c>
      <c r="J144" s="48">
        <f>SUM(J139:J143)</f>
        <v>0</v>
      </c>
      <c r="K144" s="48">
        <f>SUM(K139:K143)</f>
        <v>0</v>
      </c>
      <c r="L144" s="94"/>
    </row>
    <row r="145" spans="1:12" s="8" customFormat="1" ht="12">
      <c r="A145" s="94"/>
      <c r="B145" s="95"/>
      <c r="C145" s="95"/>
      <c r="D145" s="95"/>
      <c r="E145" s="96"/>
      <c r="F145" s="97"/>
      <c r="G145" s="98"/>
      <c r="H145" s="98"/>
      <c r="I145" s="99"/>
      <c r="J145" s="100"/>
      <c r="K145" s="100"/>
      <c r="L145" s="94"/>
    </row>
    <row r="146" spans="1:12" s="8" customFormat="1" ht="12">
      <c r="A146" s="94"/>
      <c r="B146" s="101" t="s">
        <v>231</v>
      </c>
      <c r="C146" s="95"/>
      <c r="D146" s="95"/>
      <c r="E146" s="96"/>
      <c r="F146" s="97"/>
      <c r="G146" s="102"/>
      <c r="H146" s="103"/>
      <c r="I146" s="99"/>
      <c r="J146" s="100"/>
      <c r="K146" s="94"/>
      <c r="L146" s="94"/>
    </row>
    <row r="147" spans="1:12" ht="22.5">
      <c r="A147" s="16" t="s">
        <v>73</v>
      </c>
      <c r="B147" s="16" t="s">
        <v>74</v>
      </c>
      <c r="C147" s="282" t="s">
        <v>75</v>
      </c>
      <c r="D147" s="283"/>
      <c r="E147" s="16" t="s">
        <v>76</v>
      </c>
      <c r="F147" s="19" t="s">
        <v>77</v>
      </c>
      <c r="G147" s="20" t="s">
        <v>78</v>
      </c>
      <c r="H147" s="18" t="s">
        <v>79</v>
      </c>
      <c r="I147" s="21" t="s">
        <v>80</v>
      </c>
      <c r="J147" s="30" t="s">
        <v>81</v>
      </c>
      <c r="K147" s="17" t="s">
        <v>82</v>
      </c>
      <c r="L147" s="40"/>
    </row>
    <row r="148" spans="1:12" s="8" customFormat="1" ht="35.25" customHeight="1">
      <c r="A148" s="41" t="s">
        <v>84</v>
      </c>
      <c r="B148" s="186" t="s">
        <v>260</v>
      </c>
      <c r="C148" s="345"/>
      <c r="D148" s="346"/>
      <c r="E148" s="92" t="s">
        <v>96</v>
      </c>
      <c r="F148" s="93">
        <v>59</v>
      </c>
      <c r="G148" s="45"/>
      <c r="H148" s="46"/>
      <c r="I148" s="47"/>
      <c r="J148" s="48"/>
      <c r="K148" s="48"/>
      <c r="L148" s="94"/>
    </row>
    <row r="149" spans="1:12" s="8" customFormat="1" ht="36.75" customHeight="1">
      <c r="A149" s="49" t="s">
        <v>87</v>
      </c>
      <c r="B149" s="187" t="s">
        <v>261</v>
      </c>
      <c r="C149" s="343"/>
      <c r="D149" s="344"/>
      <c r="E149" s="164" t="s">
        <v>96</v>
      </c>
      <c r="F149" s="52">
        <v>169</v>
      </c>
      <c r="G149" s="53"/>
      <c r="H149" s="54"/>
      <c r="I149" s="55"/>
      <c r="J149" s="48"/>
      <c r="K149" s="48"/>
      <c r="L149" s="94"/>
    </row>
    <row r="150" spans="1:12" s="8" customFormat="1" ht="36" customHeight="1">
      <c r="A150" s="90" t="s">
        <v>89</v>
      </c>
      <c r="B150" s="188" t="s">
        <v>262</v>
      </c>
      <c r="C150" s="341"/>
      <c r="D150" s="342"/>
      <c r="E150" s="88" t="s">
        <v>96</v>
      </c>
      <c r="F150" s="80">
        <v>30</v>
      </c>
      <c r="G150" s="81"/>
      <c r="H150" s="82"/>
      <c r="I150" s="124"/>
      <c r="J150" s="48"/>
      <c r="K150" s="48"/>
      <c r="L150" s="94"/>
    </row>
    <row r="151" spans="1:12" s="8" customFormat="1" ht="22.5">
      <c r="A151" s="41" t="s">
        <v>91</v>
      </c>
      <c r="B151" s="186" t="s">
        <v>304</v>
      </c>
      <c r="C151" s="345"/>
      <c r="D151" s="346"/>
      <c r="E151" s="92" t="s">
        <v>96</v>
      </c>
      <c r="F151" s="93">
        <v>50</v>
      </c>
      <c r="G151" s="45"/>
      <c r="H151" s="46"/>
      <c r="I151" s="47"/>
      <c r="J151" s="48"/>
      <c r="K151" s="48"/>
      <c r="L151" s="94"/>
    </row>
    <row r="152" spans="1:12" s="8" customFormat="1" ht="12">
      <c r="A152" s="94"/>
      <c r="B152" s="189"/>
      <c r="C152" s="173"/>
      <c r="D152" s="173"/>
      <c r="E152" s="96"/>
      <c r="F152" s="97"/>
      <c r="G152" s="377" t="s">
        <v>222</v>
      </c>
      <c r="H152" s="377"/>
      <c r="I152" s="47">
        <f>SUM(I148:I151)</f>
        <v>0</v>
      </c>
      <c r="J152" s="48">
        <f>SUM(J148:J151)</f>
        <v>0</v>
      </c>
      <c r="K152" s="48">
        <f>SUM(K148:K151)</f>
        <v>0</v>
      </c>
      <c r="L152" s="94"/>
    </row>
    <row r="153" spans="1:12" s="8" customFormat="1" ht="12">
      <c r="A153" s="94"/>
      <c r="B153" s="189"/>
      <c r="C153" s="173"/>
      <c r="D153" s="173"/>
      <c r="E153" s="96"/>
      <c r="F153" s="97"/>
      <c r="G153" s="98"/>
      <c r="H153" s="98"/>
      <c r="I153" s="99"/>
      <c r="J153" s="100"/>
      <c r="K153" s="100"/>
      <c r="L153" s="94"/>
    </row>
    <row r="154" spans="1:12" s="8" customFormat="1" ht="12">
      <c r="A154" s="94"/>
      <c r="B154" s="190" t="s">
        <v>232</v>
      </c>
      <c r="C154" s="173"/>
      <c r="D154" s="173"/>
      <c r="E154" s="96"/>
      <c r="F154" s="97"/>
      <c r="G154" s="102"/>
      <c r="H154" s="103"/>
      <c r="I154" s="99"/>
      <c r="J154" s="100"/>
      <c r="K154" s="94"/>
      <c r="L154" s="94"/>
    </row>
    <row r="155" spans="1:12" ht="22.5">
      <c r="A155" s="16" t="s">
        <v>73</v>
      </c>
      <c r="B155" s="16" t="s">
        <v>74</v>
      </c>
      <c r="C155" s="282" t="s">
        <v>75</v>
      </c>
      <c r="D155" s="283"/>
      <c r="E155" s="16" t="s">
        <v>76</v>
      </c>
      <c r="F155" s="19" t="s">
        <v>77</v>
      </c>
      <c r="G155" s="20" t="s">
        <v>78</v>
      </c>
      <c r="H155" s="18" t="s">
        <v>79</v>
      </c>
      <c r="I155" s="21" t="s">
        <v>80</v>
      </c>
      <c r="J155" s="30" t="s">
        <v>81</v>
      </c>
      <c r="K155" s="17" t="s">
        <v>82</v>
      </c>
      <c r="L155" s="40"/>
    </row>
    <row r="156" spans="1:12" s="8" customFormat="1" ht="12">
      <c r="A156" s="41" t="s">
        <v>84</v>
      </c>
      <c r="B156" s="91" t="s">
        <v>305</v>
      </c>
      <c r="C156" s="298"/>
      <c r="D156" s="299"/>
      <c r="E156" s="92" t="s">
        <v>96</v>
      </c>
      <c r="F156" s="93">
        <v>1610</v>
      </c>
      <c r="G156" s="45"/>
      <c r="H156" s="46"/>
      <c r="I156" s="47"/>
      <c r="J156" s="48"/>
      <c r="K156" s="48"/>
      <c r="L156" s="94"/>
    </row>
    <row r="157" spans="1:12" s="8" customFormat="1" ht="14.25" customHeight="1">
      <c r="A157" s="49" t="s">
        <v>87</v>
      </c>
      <c r="B157" s="120" t="s">
        <v>306</v>
      </c>
      <c r="C157" s="347"/>
      <c r="D157" s="348"/>
      <c r="E157" s="164" t="s">
        <v>96</v>
      </c>
      <c r="F157" s="52">
        <v>780</v>
      </c>
      <c r="G157" s="53"/>
      <c r="H157" s="54"/>
      <c r="I157" s="55"/>
      <c r="J157" s="48"/>
      <c r="K157" s="48"/>
      <c r="L157" s="94"/>
    </row>
    <row r="158" spans="1:12" s="8" customFormat="1" ht="12">
      <c r="A158" s="60" t="s">
        <v>89</v>
      </c>
      <c r="B158" s="83" t="s">
        <v>307</v>
      </c>
      <c r="C158" s="300"/>
      <c r="D158" s="301"/>
      <c r="E158" s="84" t="s">
        <v>96</v>
      </c>
      <c r="F158" s="57">
        <v>1050</v>
      </c>
      <c r="G158" s="58"/>
      <c r="H158" s="59"/>
      <c r="I158" s="159"/>
      <c r="J158" s="48"/>
      <c r="K158" s="48"/>
      <c r="L158" s="94"/>
    </row>
    <row r="159" spans="1:12" s="8" customFormat="1" ht="13.5" customHeight="1">
      <c r="A159" s="60" t="s">
        <v>91</v>
      </c>
      <c r="B159" s="191" t="s">
        <v>308</v>
      </c>
      <c r="C159" s="300"/>
      <c r="D159" s="301"/>
      <c r="E159" s="84" t="s">
        <v>96</v>
      </c>
      <c r="F159" s="57">
        <v>5445</v>
      </c>
      <c r="G159" s="58"/>
      <c r="H159" s="59"/>
      <c r="I159" s="159"/>
      <c r="J159" s="48"/>
      <c r="K159" s="48"/>
      <c r="L159" s="94"/>
    </row>
    <row r="160" spans="1:12" s="8" customFormat="1" ht="12">
      <c r="A160" s="60" t="s">
        <v>92</v>
      </c>
      <c r="B160" s="177" t="s">
        <v>309</v>
      </c>
      <c r="C160" s="294"/>
      <c r="D160" s="295"/>
      <c r="E160" s="49" t="s">
        <v>96</v>
      </c>
      <c r="F160" s="52">
        <v>2470</v>
      </c>
      <c r="G160" s="58"/>
      <c r="H160" s="54"/>
      <c r="I160" s="159"/>
      <c r="J160" s="48"/>
      <c r="K160" s="48"/>
      <c r="L160" s="94"/>
    </row>
    <row r="161" spans="1:12" s="8" customFormat="1" ht="12">
      <c r="A161" s="60" t="s">
        <v>94</v>
      </c>
      <c r="B161" s="170" t="s">
        <v>310</v>
      </c>
      <c r="C161" s="294"/>
      <c r="D161" s="295"/>
      <c r="E161" s="60" t="s">
        <v>96</v>
      </c>
      <c r="F161" s="57">
        <v>2300</v>
      </c>
      <c r="G161" s="58"/>
      <c r="H161" s="59"/>
      <c r="I161" s="159"/>
      <c r="J161" s="48"/>
      <c r="K161" s="48"/>
      <c r="L161" s="94"/>
    </row>
    <row r="162" spans="1:12" s="8" customFormat="1" ht="12">
      <c r="A162" s="60" t="s">
        <v>95</v>
      </c>
      <c r="B162" s="171" t="s">
        <v>311</v>
      </c>
      <c r="C162" s="294"/>
      <c r="D162" s="295"/>
      <c r="E162" s="90" t="s">
        <v>96</v>
      </c>
      <c r="F162" s="80">
        <v>1820</v>
      </c>
      <c r="G162" s="81"/>
      <c r="H162" s="82"/>
      <c r="I162" s="159"/>
      <c r="J162" s="48"/>
      <c r="K162" s="48"/>
      <c r="L162" s="94"/>
    </row>
    <row r="163" spans="1:12" s="8" customFormat="1" ht="12">
      <c r="A163" s="60" t="s">
        <v>97</v>
      </c>
      <c r="B163" s="170" t="s">
        <v>312</v>
      </c>
      <c r="C163" s="294"/>
      <c r="D163" s="295"/>
      <c r="E163" s="84" t="s">
        <v>86</v>
      </c>
      <c r="F163" s="57">
        <f>1222+72</f>
        <v>1294</v>
      </c>
      <c r="G163" s="58"/>
      <c r="H163" s="59"/>
      <c r="I163" s="159"/>
      <c r="J163" s="48"/>
      <c r="K163" s="48"/>
      <c r="L163" s="94"/>
    </row>
    <row r="164" spans="1:12" s="8" customFormat="1" ht="12">
      <c r="A164" s="60" t="s">
        <v>100</v>
      </c>
      <c r="B164" s="60" t="s">
        <v>313</v>
      </c>
      <c r="C164" s="294"/>
      <c r="D164" s="295"/>
      <c r="E164" s="84" t="s">
        <v>96</v>
      </c>
      <c r="F164" s="57">
        <v>219</v>
      </c>
      <c r="G164" s="58"/>
      <c r="H164" s="59"/>
      <c r="I164" s="159"/>
      <c r="J164" s="48"/>
      <c r="K164" s="48"/>
      <c r="L164" s="94"/>
    </row>
    <row r="165" spans="1:12" s="14" customFormat="1" ht="12">
      <c r="A165" s="169" t="s">
        <v>102</v>
      </c>
      <c r="B165" s="169" t="s">
        <v>314</v>
      </c>
      <c r="C165" s="349"/>
      <c r="D165" s="350"/>
      <c r="E165" s="192" t="s">
        <v>96</v>
      </c>
      <c r="F165" s="62">
        <v>10</v>
      </c>
      <c r="G165" s="193"/>
      <c r="H165" s="194"/>
      <c r="I165" s="195"/>
      <c r="J165" s="48"/>
      <c r="K165" s="48"/>
      <c r="L165" s="112"/>
    </row>
    <row r="166" spans="1:12" s="14" customFormat="1" ht="12">
      <c r="A166" s="169" t="s">
        <v>104</v>
      </c>
      <c r="B166" s="169" t="s">
        <v>349</v>
      </c>
      <c r="C166" s="349"/>
      <c r="D166" s="350"/>
      <c r="E166" s="192" t="s">
        <v>96</v>
      </c>
      <c r="F166" s="62">
        <v>40</v>
      </c>
      <c r="G166" s="193"/>
      <c r="H166" s="194"/>
      <c r="I166" s="195"/>
      <c r="J166" s="48"/>
      <c r="K166" s="48"/>
      <c r="L166" s="112"/>
    </row>
    <row r="167" spans="1:12" s="8" customFormat="1" ht="12">
      <c r="A167" s="60" t="s">
        <v>106</v>
      </c>
      <c r="B167" s="170" t="s">
        <v>315</v>
      </c>
      <c r="C167" s="294"/>
      <c r="D167" s="295"/>
      <c r="E167" s="84" t="s">
        <v>96</v>
      </c>
      <c r="F167" s="57">
        <v>210</v>
      </c>
      <c r="G167" s="58"/>
      <c r="H167" s="59"/>
      <c r="I167" s="159"/>
      <c r="J167" s="48"/>
      <c r="K167" s="48"/>
      <c r="L167" s="94"/>
    </row>
    <row r="168" spans="1:12" s="8" customFormat="1" ht="12">
      <c r="A168" s="60" t="s">
        <v>108</v>
      </c>
      <c r="B168" s="170" t="s">
        <v>316</v>
      </c>
      <c r="C168" s="294"/>
      <c r="D168" s="295"/>
      <c r="E168" s="84" t="s">
        <v>96</v>
      </c>
      <c r="F168" s="57">
        <v>1500</v>
      </c>
      <c r="G168" s="58"/>
      <c r="H168" s="59"/>
      <c r="I168" s="159"/>
      <c r="J168" s="48"/>
      <c r="K168" s="48"/>
      <c r="L168" s="94"/>
    </row>
    <row r="169" spans="1:12" s="8" customFormat="1" ht="12">
      <c r="A169" s="60" t="s">
        <v>110</v>
      </c>
      <c r="B169" s="170" t="s">
        <v>317</v>
      </c>
      <c r="C169" s="294"/>
      <c r="D169" s="295"/>
      <c r="E169" s="84" t="s">
        <v>96</v>
      </c>
      <c r="F169" s="57">
        <v>4850</v>
      </c>
      <c r="G169" s="58"/>
      <c r="H169" s="59"/>
      <c r="I169" s="159"/>
      <c r="J169" s="48"/>
      <c r="K169" s="48"/>
      <c r="L169" s="94"/>
    </row>
    <row r="170" spans="1:12" s="8" customFormat="1" ht="12">
      <c r="A170" s="60" t="s">
        <v>112</v>
      </c>
      <c r="B170" s="170" t="s">
        <v>318</v>
      </c>
      <c r="C170" s="294"/>
      <c r="D170" s="295"/>
      <c r="E170" s="84" t="s">
        <v>86</v>
      </c>
      <c r="F170" s="57">
        <v>618</v>
      </c>
      <c r="G170" s="58"/>
      <c r="H170" s="59"/>
      <c r="I170" s="159"/>
      <c r="J170" s="48"/>
      <c r="K170" s="48"/>
      <c r="L170" s="94"/>
    </row>
    <row r="171" spans="1:12" s="8" customFormat="1" ht="12">
      <c r="A171" s="60" t="s">
        <v>114</v>
      </c>
      <c r="B171" s="170" t="s">
        <v>319</v>
      </c>
      <c r="C171" s="294"/>
      <c r="D171" s="295"/>
      <c r="E171" s="84" t="s">
        <v>96</v>
      </c>
      <c r="F171" s="57">
        <v>3300</v>
      </c>
      <c r="G171" s="58"/>
      <c r="H171" s="59"/>
      <c r="I171" s="159"/>
      <c r="J171" s="48"/>
      <c r="K171" s="48"/>
      <c r="L171" s="94"/>
    </row>
    <row r="172" spans="1:12" s="8" customFormat="1" ht="12">
      <c r="A172" s="90" t="s">
        <v>117</v>
      </c>
      <c r="B172" s="171" t="s">
        <v>320</v>
      </c>
      <c r="C172" s="341"/>
      <c r="D172" s="342"/>
      <c r="E172" s="88" t="s">
        <v>96</v>
      </c>
      <c r="F172" s="80">
        <v>7670</v>
      </c>
      <c r="G172" s="81"/>
      <c r="H172" s="82"/>
      <c r="I172" s="124"/>
      <c r="J172" s="48"/>
      <c r="K172" s="48"/>
      <c r="L172" s="94"/>
    </row>
    <row r="173" spans="1:12" s="8" customFormat="1" ht="12">
      <c r="A173" s="41" t="s">
        <v>119</v>
      </c>
      <c r="B173" s="91" t="s">
        <v>321</v>
      </c>
      <c r="C173" s="298"/>
      <c r="D173" s="299"/>
      <c r="E173" s="119" t="s">
        <v>96</v>
      </c>
      <c r="F173" s="93">
        <v>1000</v>
      </c>
      <c r="G173" s="45"/>
      <c r="H173" s="46"/>
      <c r="I173" s="47"/>
      <c r="J173" s="48"/>
      <c r="K173" s="48"/>
      <c r="L173" s="94"/>
    </row>
    <row r="174" spans="1:12" s="8" customFormat="1" ht="12">
      <c r="A174" s="94"/>
      <c r="B174" s="95"/>
      <c r="C174" s="196"/>
      <c r="D174" s="196"/>
      <c r="E174" s="197"/>
      <c r="F174" s="97"/>
      <c r="G174" s="377" t="s">
        <v>222</v>
      </c>
      <c r="H174" s="377"/>
      <c r="I174" s="47">
        <f>SUM(I156:I173)</f>
        <v>0</v>
      </c>
      <c r="J174" s="48">
        <f>SUM(J156:J173)</f>
        <v>0</v>
      </c>
      <c r="K174" s="48">
        <f>SUM(K156:K173)</f>
        <v>0</v>
      </c>
      <c r="L174" s="94"/>
    </row>
    <row r="175" spans="1:12" s="8" customFormat="1" ht="12">
      <c r="A175" s="94"/>
      <c r="B175" s="95"/>
      <c r="C175" s="196"/>
      <c r="D175" s="196"/>
      <c r="E175" s="197"/>
      <c r="F175" s="97"/>
      <c r="G175" s="98"/>
      <c r="H175" s="98"/>
      <c r="I175" s="99"/>
      <c r="J175" s="100"/>
      <c r="K175" s="100"/>
      <c r="L175" s="94"/>
    </row>
    <row r="176" spans="1:12" s="8" customFormat="1" ht="12">
      <c r="A176" s="94"/>
      <c r="B176" s="101" t="s">
        <v>233</v>
      </c>
      <c r="C176" s="196"/>
      <c r="D176" s="196"/>
      <c r="E176" s="197"/>
      <c r="F176" s="97"/>
      <c r="G176" s="102"/>
      <c r="H176" s="103"/>
      <c r="I176" s="99"/>
      <c r="J176" s="100"/>
      <c r="K176" s="94"/>
      <c r="L176" s="94"/>
    </row>
    <row r="177" spans="1:12" ht="22.5">
      <c r="A177" s="16" t="s">
        <v>73</v>
      </c>
      <c r="B177" s="16" t="s">
        <v>74</v>
      </c>
      <c r="C177" s="282" t="s">
        <v>75</v>
      </c>
      <c r="D177" s="283"/>
      <c r="E177" s="16" t="s">
        <v>76</v>
      </c>
      <c r="F177" s="19" t="s">
        <v>77</v>
      </c>
      <c r="G177" s="20" t="s">
        <v>78</v>
      </c>
      <c r="H177" s="18" t="s">
        <v>79</v>
      </c>
      <c r="I177" s="21" t="s">
        <v>80</v>
      </c>
      <c r="J177" s="30" t="s">
        <v>81</v>
      </c>
      <c r="K177" s="17" t="s">
        <v>82</v>
      </c>
      <c r="L177" s="40"/>
    </row>
    <row r="178" spans="1:12" s="8" customFormat="1" ht="23.25" customHeight="1">
      <c r="A178" s="41" t="s">
        <v>84</v>
      </c>
      <c r="B178" s="198" t="s">
        <v>322</v>
      </c>
      <c r="C178" s="345"/>
      <c r="D178" s="346"/>
      <c r="E178" s="92" t="s">
        <v>134</v>
      </c>
      <c r="F178" s="93">
        <v>4</v>
      </c>
      <c r="G178" s="45"/>
      <c r="H178" s="46"/>
      <c r="I178" s="47"/>
      <c r="J178" s="48"/>
      <c r="K178" s="48"/>
      <c r="L178" s="94"/>
    </row>
    <row r="179" spans="1:12" s="8" customFormat="1" ht="23.25" customHeight="1">
      <c r="A179" s="41" t="s">
        <v>87</v>
      </c>
      <c r="B179" s="198" t="s">
        <v>323</v>
      </c>
      <c r="C179" s="345"/>
      <c r="D179" s="346"/>
      <c r="E179" s="92" t="s">
        <v>134</v>
      </c>
      <c r="F179" s="93">
        <v>28</v>
      </c>
      <c r="G179" s="45"/>
      <c r="H179" s="46"/>
      <c r="I179" s="47"/>
      <c r="J179" s="48"/>
      <c r="K179" s="48"/>
      <c r="L179" s="94"/>
    </row>
    <row r="180" spans="1:12" s="8" customFormat="1" ht="23.25" customHeight="1">
      <c r="A180" s="49" t="s">
        <v>89</v>
      </c>
      <c r="B180" s="75" t="s">
        <v>324</v>
      </c>
      <c r="C180" s="343"/>
      <c r="D180" s="344"/>
      <c r="E180" s="164" t="s">
        <v>134</v>
      </c>
      <c r="F180" s="52">
        <v>13</v>
      </c>
      <c r="G180" s="53"/>
      <c r="H180" s="54"/>
      <c r="I180" s="55"/>
      <c r="J180" s="48"/>
      <c r="K180" s="48"/>
      <c r="L180" s="94"/>
    </row>
    <row r="181" spans="1:12" s="8" customFormat="1" ht="23.25" customHeight="1">
      <c r="A181" s="49" t="s">
        <v>91</v>
      </c>
      <c r="B181" s="67" t="s">
        <v>325</v>
      </c>
      <c r="C181" s="294"/>
      <c r="D181" s="295"/>
      <c r="E181" s="84" t="s">
        <v>134</v>
      </c>
      <c r="F181" s="57">
        <v>24</v>
      </c>
      <c r="G181" s="58"/>
      <c r="H181" s="59"/>
      <c r="I181" s="55"/>
      <c r="J181" s="48"/>
      <c r="K181" s="48"/>
      <c r="L181" s="94"/>
    </row>
    <row r="182" spans="1:12" s="8" customFormat="1" ht="23.25" customHeight="1">
      <c r="A182" s="49" t="s">
        <v>92</v>
      </c>
      <c r="B182" s="67" t="s">
        <v>326</v>
      </c>
      <c r="C182" s="294"/>
      <c r="D182" s="295"/>
      <c r="E182" s="84" t="s">
        <v>134</v>
      </c>
      <c r="F182" s="57">
        <v>41</v>
      </c>
      <c r="G182" s="58"/>
      <c r="H182" s="59"/>
      <c r="I182" s="55"/>
      <c r="J182" s="48"/>
      <c r="K182" s="48"/>
      <c r="L182" s="94"/>
    </row>
    <row r="183" spans="1:12" s="8" customFormat="1" ht="23.25" customHeight="1">
      <c r="A183" s="87" t="s">
        <v>94</v>
      </c>
      <c r="B183" s="68" t="s">
        <v>327</v>
      </c>
      <c r="C183" s="341"/>
      <c r="D183" s="342"/>
      <c r="E183" s="88" t="s">
        <v>134</v>
      </c>
      <c r="F183" s="80">
        <v>50</v>
      </c>
      <c r="G183" s="81"/>
      <c r="H183" s="82"/>
      <c r="I183" s="89"/>
      <c r="J183" s="48"/>
      <c r="K183" s="48"/>
      <c r="L183" s="94"/>
    </row>
    <row r="184" spans="1:12" s="8" customFormat="1" ht="22.5">
      <c r="A184" s="41" t="s">
        <v>95</v>
      </c>
      <c r="B184" s="198" t="s">
        <v>328</v>
      </c>
      <c r="C184" s="345"/>
      <c r="D184" s="346"/>
      <c r="E184" s="92" t="s">
        <v>134</v>
      </c>
      <c r="F184" s="93">
        <v>57</v>
      </c>
      <c r="G184" s="45"/>
      <c r="H184" s="46"/>
      <c r="I184" s="47"/>
      <c r="J184" s="48"/>
      <c r="K184" s="48"/>
      <c r="L184" s="94"/>
    </row>
    <row r="185" spans="1:12" s="8" customFormat="1" ht="12">
      <c r="A185" s="94"/>
      <c r="B185" s="199"/>
      <c r="C185" s="173"/>
      <c r="D185" s="173"/>
      <c r="E185" s="96"/>
      <c r="F185" s="97"/>
      <c r="G185" s="377" t="s">
        <v>222</v>
      </c>
      <c r="H185" s="377"/>
      <c r="I185" s="47">
        <f>SUM(I178:I184)</f>
        <v>0</v>
      </c>
      <c r="J185" s="48">
        <f>SUM(J178:J184)</f>
        <v>0</v>
      </c>
      <c r="K185" s="48">
        <f>SUM(K178:K184)</f>
        <v>0</v>
      </c>
      <c r="L185" s="94"/>
    </row>
    <row r="186" spans="1:12" s="8" customFormat="1" ht="12">
      <c r="A186" s="94"/>
      <c r="B186" s="199"/>
      <c r="C186" s="173"/>
      <c r="D186" s="173"/>
      <c r="E186" s="96"/>
      <c r="F186" s="97"/>
      <c r="G186" s="98"/>
      <c r="H186" s="98"/>
      <c r="I186" s="99"/>
      <c r="J186" s="100"/>
      <c r="K186" s="100"/>
      <c r="L186" s="94"/>
    </row>
    <row r="187" spans="1:12" s="8" customFormat="1" ht="12">
      <c r="A187" s="94"/>
      <c r="B187" s="200" t="s">
        <v>234</v>
      </c>
      <c r="C187" s="173"/>
      <c r="D187" s="173"/>
      <c r="E187" s="96"/>
      <c r="F187" s="97"/>
      <c r="G187" s="102"/>
      <c r="H187" s="103"/>
      <c r="I187" s="99"/>
      <c r="J187" s="100"/>
      <c r="K187" s="94"/>
      <c r="L187" s="94"/>
    </row>
    <row r="188" spans="1:12" ht="22.5">
      <c r="A188" s="16" t="s">
        <v>73</v>
      </c>
      <c r="B188" s="16" t="s">
        <v>74</v>
      </c>
      <c r="C188" s="282" t="s">
        <v>75</v>
      </c>
      <c r="D188" s="283"/>
      <c r="E188" s="16" t="s">
        <v>76</v>
      </c>
      <c r="F188" s="19" t="s">
        <v>77</v>
      </c>
      <c r="G188" s="20" t="s">
        <v>78</v>
      </c>
      <c r="H188" s="18" t="s">
        <v>79</v>
      </c>
      <c r="I188" s="21" t="s">
        <v>80</v>
      </c>
      <c r="J188" s="30" t="s">
        <v>81</v>
      </c>
      <c r="K188" s="17" t="s">
        <v>82</v>
      </c>
      <c r="L188" s="40"/>
    </row>
    <row r="189" spans="1:12" s="8" customFormat="1" ht="56.25">
      <c r="A189" s="49" t="s">
        <v>84</v>
      </c>
      <c r="B189" s="120" t="s">
        <v>329</v>
      </c>
      <c r="C189" s="343"/>
      <c r="D189" s="344"/>
      <c r="E189" s="164" t="s">
        <v>96</v>
      </c>
      <c r="F189" s="52">
        <v>102</v>
      </c>
      <c r="G189" s="201"/>
      <c r="H189" s="54"/>
      <c r="I189" s="55"/>
      <c r="J189" s="202"/>
      <c r="K189" s="203"/>
      <c r="L189" s="94"/>
    </row>
    <row r="190" spans="1:12" s="8" customFormat="1" ht="56.25">
      <c r="A190" s="90" t="s">
        <v>87</v>
      </c>
      <c r="B190" s="86" t="s">
        <v>330</v>
      </c>
      <c r="C190" s="341"/>
      <c r="D190" s="342"/>
      <c r="E190" s="88" t="s">
        <v>96</v>
      </c>
      <c r="F190" s="80">
        <v>42</v>
      </c>
      <c r="G190" s="204"/>
      <c r="H190" s="82"/>
      <c r="I190" s="124"/>
      <c r="J190" s="202"/>
      <c r="K190" s="203"/>
      <c r="L190" s="94"/>
    </row>
    <row r="191" spans="1:12" s="8" customFormat="1" ht="45">
      <c r="A191" s="41" t="s">
        <v>89</v>
      </c>
      <c r="B191" s="91" t="s">
        <v>331</v>
      </c>
      <c r="C191" s="345"/>
      <c r="D191" s="346"/>
      <c r="E191" s="41" t="s">
        <v>96</v>
      </c>
      <c r="F191" s="93">
        <v>90</v>
      </c>
      <c r="G191" s="205"/>
      <c r="H191" s="46"/>
      <c r="I191" s="47"/>
      <c r="J191" s="202"/>
      <c r="K191" s="203"/>
      <c r="L191" s="94"/>
    </row>
    <row r="192" spans="1:12" s="8" customFormat="1" ht="12">
      <c r="A192" s="94"/>
      <c r="B192" s="95"/>
      <c r="C192" s="173"/>
      <c r="D192" s="173"/>
      <c r="E192" s="94"/>
      <c r="F192" s="97"/>
      <c r="G192" s="377" t="s">
        <v>222</v>
      </c>
      <c r="H192" s="377"/>
      <c r="I192" s="47">
        <f>SUM(I189:I191)</f>
        <v>0</v>
      </c>
      <c r="J192" s="48">
        <f>SUM(J189:J191)</f>
        <v>0</v>
      </c>
      <c r="K192" s="48">
        <f>SUM(K189:K191)</f>
        <v>0</v>
      </c>
      <c r="L192" s="94"/>
    </row>
    <row r="193" spans="1:12" s="8" customFormat="1" ht="12">
      <c r="A193" s="94"/>
      <c r="B193" s="95"/>
      <c r="C193" s="173"/>
      <c r="D193" s="173"/>
      <c r="E193" s="94"/>
      <c r="F193" s="97"/>
      <c r="G193" s="98"/>
      <c r="H193" s="98"/>
      <c r="I193" s="99"/>
      <c r="J193" s="100"/>
      <c r="K193" s="100"/>
      <c r="L193" s="94"/>
    </row>
    <row r="194" spans="1:12" s="8" customFormat="1" ht="12">
      <c r="A194" s="94"/>
      <c r="B194" s="101" t="s">
        <v>235</v>
      </c>
      <c r="C194" s="173"/>
      <c r="D194" s="173"/>
      <c r="E194" s="94"/>
      <c r="F194" s="97"/>
      <c r="G194" s="102"/>
      <c r="H194" s="103"/>
      <c r="I194" s="99"/>
      <c r="J194" s="100"/>
      <c r="K194" s="94"/>
      <c r="L194" s="94"/>
    </row>
    <row r="195" spans="1:12" ht="22.5">
      <c r="A195" s="16" t="s">
        <v>73</v>
      </c>
      <c r="B195" s="16" t="s">
        <v>74</v>
      </c>
      <c r="C195" s="282" t="s">
        <v>75</v>
      </c>
      <c r="D195" s="283"/>
      <c r="E195" s="16" t="s">
        <v>76</v>
      </c>
      <c r="F195" s="19" t="s">
        <v>77</v>
      </c>
      <c r="G195" s="20" t="s">
        <v>78</v>
      </c>
      <c r="H195" s="18" t="s">
        <v>79</v>
      </c>
      <c r="I195" s="21" t="s">
        <v>80</v>
      </c>
      <c r="J195" s="30" t="s">
        <v>81</v>
      </c>
      <c r="K195" s="17" t="s">
        <v>82</v>
      </c>
      <c r="L195" s="40"/>
    </row>
    <row r="196" spans="1:12" s="8" customFormat="1" ht="33.75">
      <c r="A196" s="41" t="s">
        <v>84</v>
      </c>
      <c r="B196" s="91" t="s">
        <v>120</v>
      </c>
      <c r="C196" s="345"/>
      <c r="D196" s="346"/>
      <c r="E196" s="92" t="s">
        <v>86</v>
      </c>
      <c r="F196" s="93">
        <v>12</v>
      </c>
      <c r="G196" s="45"/>
      <c r="H196" s="46"/>
      <c r="I196" s="47"/>
      <c r="J196" s="48"/>
      <c r="K196" s="48"/>
      <c r="L196" s="94"/>
    </row>
    <row r="197" spans="1:12" s="8" customFormat="1" ht="12">
      <c r="A197" s="94"/>
      <c r="B197" s="95"/>
      <c r="C197" s="173"/>
      <c r="D197" s="173"/>
      <c r="E197" s="96"/>
      <c r="F197" s="97"/>
      <c r="G197" s="377" t="s">
        <v>222</v>
      </c>
      <c r="H197" s="377"/>
      <c r="I197" s="47">
        <f>SUM(I194:I196)</f>
        <v>0</v>
      </c>
      <c r="J197" s="48">
        <f>SUM(J194:J196)</f>
        <v>0</v>
      </c>
      <c r="K197" s="41">
        <f>SUM(K194:K196)</f>
        <v>0</v>
      </c>
      <c r="L197" s="94"/>
    </row>
    <row r="198" spans="1:12" s="8" customFormat="1" ht="12">
      <c r="A198" s="94"/>
      <c r="B198" s="95"/>
      <c r="C198" s="173"/>
      <c r="D198" s="173"/>
      <c r="E198" s="96"/>
      <c r="F198" s="97"/>
      <c r="G198" s="98"/>
      <c r="H198" s="98"/>
      <c r="I198" s="99"/>
      <c r="J198" s="100"/>
      <c r="K198" s="94"/>
      <c r="L198" s="94"/>
    </row>
    <row r="199" spans="1:12" s="8" customFormat="1" ht="12">
      <c r="A199" s="94"/>
      <c r="B199" s="101" t="s">
        <v>236</v>
      </c>
      <c r="C199" s="173"/>
      <c r="D199" s="173"/>
      <c r="E199" s="96"/>
      <c r="F199" s="97"/>
      <c r="G199" s="102"/>
      <c r="H199" s="103"/>
      <c r="I199" s="99"/>
      <c r="J199" s="100"/>
      <c r="K199" s="94"/>
      <c r="L199" s="94"/>
    </row>
    <row r="200" spans="1:12" ht="22.5">
      <c r="A200" s="16" t="s">
        <v>73</v>
      </c>
      <c r="B200" s="16" t="s">
        <v>74</v>
      </c>
      <c r="C200" s="282" t="s">
        <v>75</v>
      </c>
      <c r="D200" s="283"/>
      <c r="E200" s="16" t="s">
        <v>76</v>
      </c>
      <c r="F200" s="19" t="s">
        <v>77</v>
      </c>
      <c r="G200" s="20" t="s">
        <v>78</v>
      </c>
      <c r="H200" s="18" t="s">
        <v>79</v>
      </c>
      <c r="I200" s="21" t="s">
        <v>80</v>
      </c>
      <c r="J200" s="30" t="s">
        <v>81</v>
      </c>
      <c r="K200" s="17" t="s">
        <v>82</v>
      </c>
      <c r="L200" s="40"/>
    </row>
    <row r="201" spans="1:12" s="8" customFormat="1" ht="45">
      <c r="A201" s="41" t="s">
        <v>84</v>
      </c>
      <c r="B201" s="172" t="s">
        <v>332</v>
      </c>
      <c r="C201" s="345"/>
      <c r="D201" s="346"/>
      <c r="E201" s="206" t="s">
        <v>96</v>
      </c>
      <c r="F201" s="93">
        <f>50</f>
        <v>50</v>
      </c>
      <c r="G201" s="45"/>
      <c r="H201" s="46"/>
      <c r="I201" s="47"/>
      <c r="J201" s="48"/>
      <c r="K201" s="48"/>
      <c r="L201" s="94"/>
    </row>
    <row r="202" spans="1:12" s="8" customFormat="1" ht="45.75" customHeight="1">
      <c r="A202" s="41" t="s">
        <v>87</v>
      </c>
      <c r="B202" s="172" t="s">
        <v>334</v>
      </c>
      <c r="C202" s="345"/>
      <c r="D202" s="346"/>
      <c r="E202" s="206" t="s">
        <v>96</v>
      </c>
      <c r="F202" s="93">
        <f>50</f>
        <v>50</v>
      </c>
      <c r="G202" s="45"/>
      <c r="H202" s="46"/>
      <c r="I202" s="47"/>
      <c r="J202" s="48"/>
      <c r="K202" s="48"/>
      <c r="L202" s="94"/>
    </row>
    <row r="203" spans="1:12" s="8" customFormat="1" ht="12">
      <c r="A203" s="94"/>
      <c r="B203" s="95"/>
      <c r="C203" s="173"/>
      <c r="D203" s="173"/>
      <c r="E203" s="96"/>
      <c r="F203" s="97"/>
      <c r="G203" s="377" t="s">
        <v>222</v>
      </c>
      <c r="H203" s="377"/>
      <c r="I203" s="47">
        <f>SUM(I201:I202)</f>
        <v>0</v>
      </c>
      <c r="J203" s="48">
        <f>SUM(J201:J202)</f>
        <v>0</v>
      </c>
      <c r="K203" s="48">
        <f>SUM(K201:K202)</f>
        <v>0</v>
      </c>
      <c r="L203" s="94"/>
    </row>
    <row r="204" spans="1:12" s="8" customFormat="1" ht="12">
      <c r="A204" s="94"/>
      <c r="B204" s="95"/>
      <c r="C204" s="173"/>
      <c r="D204" s="173"/>
      <c r="E204" s="96"/>
      <c r="F204" s="97"/>
      <c r="G204" s="98"/>
      <c r="H204" s="98"/>
      <c r="I204" s="99"/>
      <c r="J204" s="100"/>
      <c r="K204" s="100"/>
      <c r="L204" s="94"/>
    </row>
    <row r="205" spans="1:12" s="8" customFormat="1" ht="12">
      <c r="A205" s="94"/>
      <c r="B205" s="101" t="s">
        <v>237</v>
      </c>
      <c r="C205" s="173"/>
      <c r="D205" s="173"/>
      <c r="E205" s="96"/>
      <c r="F205" s="97"/>
      <c r="G205" s="102"/>
      <c r="H205" s="103"/>
      <c r="I205" s="99"/>
      <c r="J205" s="100"/>
      <c r="K205" s="94"/>
      <c r="L205" s="94"/>
    </row>
    <row r="206" spans="1:12" ht="33.75">
      <c r="A206" s="16" t="s">
        <v>73</v>
      </c>
      <c r="B206" s="16" t="s">
        <v>74</v>
      </c>
      <c r="C206" s="207"/>
      <c r="D206" s="17" t="s">
        <v>75</v>
      </c>
      <c r="E206" s="16" t="s">
        <v>76</v>
      </c>
      <c r="F206" s="19" t="s">
        <v>77</v>
      </c>
      <c r="G206" s="20" t="s">
        <v>78</v>
      </c>
      <c r="H206" s="18" t="s">
        <v>79</v>
      </c>
      <c r="I206" s="21" t="s">
        <v>80</v>
      </c>
      <c r="J206" s="30" t="s">
        <v>81</v>
      </c>
      <c r="K206" s="17" t="s">
        <v>82</v>
      </c>
      <c r="L206" s="40"/>
    </row>
    <row r="207" spans="1:12" s="8" customFormat="1" ht="12">
      <c r="A207" s="41" t="s">
        <v>84</v>
      </c>
      <c r="B207" s="172" t="s">
        <v>335</v>
      </c>
      <c r="C207" s="206"/>
      <c r="D207" s="206"/>
      <c r="E207" s="206" t="s">
        <v>96</v>
      </c>
      <c r="F207" s="93">
        <v>41478</v>
      </c>
      <c r="G207" s="45"/>
      <c r="H207" s="46"/>
      <c r="I207" s="47"/>
      <c r="J207" s="48"/>
      <c r="K207" s="48"/>
      <c r="L207" s="94"/>
    </row>
    <row r="208" spans="1:12" s="8" customFormat="1" ht="22.5">
      <c r="A208" s="49" t="s">
        <v>87</v>
      </c>
      <c r="B208" s="177" t="s">
        <v>336</v>
      </c>
      <c r="C208" s="208"/>
      <c r="D208" s="208"/>
      <c r="E208" s="208" t="s">
        <v>96</v>
      </c>
      <c r="F208" s="52">
        <v>100</v>
      </c>
      <c r="G208" s="53"/>
      <c r="H208" s="54"/>
      <c r="I208" s="55"/>
      <c r="J208" s="48"/>
      <c r="K208" s="48"/>
      <c r="L208" s="94"/>
    </row>
    <row r="209" spans="1:12" s="8" customFormat="1" ht="23.25">
      <c r="A209" s="60" t="s">
        <v>89</v>
      </c>
      <c r="B209" s="83" t="s">
        <v>337</v>
      </c>
      <c r="C209" s="83" t="s">
        <v>255</v>
      </c>
      <c r="D209" s="209"/>
      <c r="E209" s="210" t="s">
        <v>86</v>
      </c>
      <c r="F209" s="57">
        <v>47</v>
      </c>
      <c r="G209" s="58"/>
      <c r="H209" s="211"/>
      <c r="I209" s="159"/>
      <c r="J209" s="48"/>
      <c r="K209" s="48"/>
      <c r="L209" s="94"/>
    </row>
    <row r="210" spans="1:12" s="8" customFormat="1" ht="12">
      <c r="A210" s="60" t="s">
        <v>91</v>
      </c>
      <c r="B210" s="83" t="s">
        <v>338</v>
      </c>
      <c r="C210" s="83" t="s">
        <v>339</v>
      </c>
      <c r="D210" s="83"/>
      <c r="E210" s="210" t="s">
        <v>96</v>
      </c>
      <c r="F210" s="57">
        <v>178</v>
      </c>
      <c r="G210" s="58"/>
      <c r="H210" s="211"/>
      <c r="I210" s="159"/>
      <c r="J210" s="48"/>
      <c r="K210" s="48"/>
      <c r="L210" s="94"/>
    </row>
    <row r="211" spans="1:12" s="8" customFormat="1" ht="12">
      <c r="A211" s="60" t="s">
        <v>92</v>
      </c>
      <c r="B211" s="120" t="s">
        <v>340</v>
      </c>
      <c r="C211" s="120" t="s">
        <v>341</v>
      </c>
      <c r="D211" s="120"/>
      <c r="E211" s="212" t="s">
        <v>96</v>
      </c>
      <c r="F211" s="52">
        <v>65</v>
      </c>
      <c r="G211" s="53"/>
      <c r="H211" s="54"/>
      <c r="I211" s="159"/>
      <c r="J211" s="48"/>
      <c r="K211" s="48"/>
      <c r="L211" s="94"/>
    </row>
    <row r="212" spans="1:12" s="8" customFormat="1" ht="12">
      <c r="A212" s="60" t="s">
        <v>94</v>
      </c>
      <c r="B212" s="83" t="s">
        <v>342</v>
      </c>
      <c r="C212" s="83" t="s">
        <v>343</v>
      </c>
      <c r="D212" s="83"/>
      <c r="E212" s="210" t="s">
        <v>96</v>
      </c>
      <c r="F212" s="57">
        <v>180</v>
      </c>
      <c r="G212" s="58"/>
      <c r="H212" s="59"/>
      <c r="I212" s="159"/>
      <c r="J212" s="48"/>
      <c r="K212" s="48"/>
      <c r="L212" s="94"/>
    </row>
    <row r="213" spans="1:12" s="8" customFormat="1" ht="12">
      <c r="A213" s="60" t="s">
        <v>95</v>
      </c>
      <c r="B213" s="83" t="s">
        <v>344</v>
      </c>
      <c r="C213" s="83" t="s">
        <v>345</v>
      </c>
      <c r="D213" s="83"/>
      <c r="E213" s="168" t="s">
        <v>96</v>
      </c>
      <c r="F213" s="57">
        <v>429</v>
      </c>
      <c r="G213" s="58"/>
      <c r="H213" s="59"/>
      <c r="I213" s="159"/>
      <c r="J213" s="48"/>
      <c r="K213" s="48"/>
      <c r="L213" s="94"/>
    </row>
    <row r="214" spans="1:12" s="8" customFormat="1" ht="22.5">
      <c r="A214" s="60" t="s">
        <v>97</v>
      </c>
      <c r="B214" s="83" t="s">
        <v>346</v>
      </c>
      <c r="C214" s="83" t="s">
        <v>347</v>
      </c>
      <c r="D214" s="83"/>
      <c r="E214" s="168" t="s">
        <v>96</v>
      </c>
      <c r="F214" s="57">
        <v>110</v>
      </c>
      <c r="G214" s="58"/>
      <c r="H214" s="59"/>
      <c r="I214" s="159"/>
      <c r="J214" s="48"/>
      <c r="K214" s="48"/>
      <c r="L214" s="94"/>
    </row>
    <row r="215" spans="1:12" s="8" customFormat="1" ht="22.5">
      <c r="A215" s="60" t="s">
        <v>100</v>
      </c>
      <c r="B215" s="191" t="s">
        <v>348</v>
      </c>
      <c r="C215" s="83" t="s">
        <v>352</v>
      </c>
      <c r="D215" s="83"/>
      <c r="E215" s="168" t="s">
        <v>96</v>
      </c>
      <c r="F215" s="57">
        <v>25</v>
      </c>
      <c r="G215" s="58"/>
      <c r="H215" s="59"/>
      <c r="I215" s="159"/>
      <c r="J215" s="48"/>
      <c r="K215" s="48"/>
      <c r="L215" s="94"/>
    </row>
    <row r="216" spans="1:12" s="8" customFormat="1" ht="12">
      <c r="A216" s="60" t="s">
        <v>102</v>
      </c>
      <c r="B216" s="83" t="s">
        <v>353</v>
      </c>
      <c r="C216" s="83" t="s">
        <v>354</v>
      </c>
      <c r="D216" s="83"/>
      <c r="E216" s="168" t="s">
        <v>96</v>
      </c>
      <c r="F216" s="57">
        <v>12</v>
      </c>
      <c r="G216" s="58"/>
      <c r="H216" s="59"/>
      <c r="I216" s="159"/>
      <c r="J216" s="48"/>
      <c r="K216" s="48"/>
      <c r="L216" s="94"/>
    </row>
    <row r="217" spans="1:12" s="8" customFormat="1" ht="24.75" customHeight="1">
      <c r="A217" s="60" t="s">
        <v>104</v>
      </c>
      <c r="B217" s="95" t="s">
        <v>355</v>
      </c>
      <c r="C217" s="83" t="s">
        <v>356</v>
      </c>
      <c r="D217" s="83"/>
      <c r="E217" s="168" t="s">
        <v>96</v>
      </c>
      <c r="F217" s="57">
        <v>10</v>
      </c>
      <c r="G217" s="58"/>
      <c r="H217" s="59"/>
      <c r="I217" s="159"/>
      <c r="J217" s="48"/>
      <c r="K217" s="48"/>
      <c r="L217" s="94"/>
    </row>
    <row r="218" spans="1:12" s="8" customFormat="1" ht="12">
      <c r="A218" s="60" t="s">
        <v>106</v>
      </c>
      <c r="B218" s="83" t="s">
        <v>357</v>
      </c>
      <c r="C218" s="83" t="s">
        <v>358</v>
      </c>
      <c r="D218" s="83"/>
      <c r="E218" s="168" t="s">
        <v>96</v>
      </c>
      <c r="F218" s="57">
        <v>2</v>
      </c>
      <c r="G218" s="58"/>
      <c r="H218" s="59"/>
      <c r="I218" s="159"/>
      <c r="J218" s="48"/>
      <c r="K218" s="48"/>
      <c r="L218" s="94"/>
    </row>
    <row r="219" spans="1:12" s="8" customFormat="1" ht="12">
      <c r="A219" s="60" t="s">
        <v>108</v>
      </c>
      <c r="B219" s="83" t="s">
        <v>359</v>
      </c>
      <c r="C219" s="83" t="s">
        <v>360</v>
      </c>
      <c r="D219" s="83"/>
      <c r="E219" s="168" t="s">
        <v>96</v>
      </c>
      <c r="F219" s="57">
        <v>85</v>
      </c>
      <c r="G219" s="58"/>
      <c r="H219" s="59"/>
      <c r="I219" s="159"/>
      <c r="J219" s="48"/>
      <c r="K219" s="48"/>
      <c r="L219" s="94"/>
    </row>
    <row r="220" spans="1:12" s="8" customFormat="1" ht="12">
      <c r="A220" s="60" t="s">
        <v>110</v>
      </c>
      <c r="B220" s="83" t="s">
        <v>361</v>
      </c>
      <c r="C220" s="83" t="s">
        <v>362</v>
      </c>
      <c r="D220" s="83"/>
      <c r="E220" s="168" t="s">
        <v>96</v>
      </c>
      <c r="F220" s="57">
        <v>46</v>
      </c>
      <c r="G220" s="58"/>
      <c r="H220" s="59"/>
      <c r="I220" s="159"/>
      <c r="J220" s="48"/>
      <c r="K220" s="48"/>
      <c r="L220" s="94"/>
    </row>
    <row r="221" spans="1:12" s="8" customFormat="1" ht="12">
      <c r="A221" s="60" t="s">
        <v>112</v>
      </c>
      <c r="B221" s="83" t="s">
        <v>363</v>
      </c>
      <c r="C221" s="83" t="s">
        <v>364</v>
      </c>
      <c r="D221" s="83"/>
      <c r="E221" s="168" t="s">
        <v>96</v>
      </c>
      <c r="F221" s="57">
        <v>50</v>
      </c>
      <c r="G221" s="58"/>
      <c r="H221" s="59"/>
      <c r="I221" s="159"/>
      <c r="J221" s="48"/>
      <c r="K221" s="48"/>
      <c r="L221" s="94"/>
    </row>
    <row r="222" spans="1:12" s="8" customFormat="1" ht="12">
      <c r="A222" s="60" t="s">
        <v>114</v>
      </c>
      <c r="B222" s="86" t="s">
        <v>365</v>
      </c>
      <c r="C222" s="86" t="s">
        <v>366</v>
      </c>
      <c r="D222" s="86"/>
      <c r="E222" s="166" t="s">
        <v>96</v>
      </c>
      <c r="F222" s="80">
        <v>50</v>
      </c>
      <c r="G222" s="58"/>
      <c r="H222" s="82"/>
      <c r="I222" s="159"/>
      <c r="J222" s="48"/>
      <c r="K222" s="48"/>
      <c r="L222" s="94"/>
    </row>
    <row r="223" spans="1:12" s="8" customFormat="1" ht="12">
      <c r="A223" s="60" t="s">
        <v>117</v>
      </c>
      <c r="B223" s="83" t="s">
        <v>367</v>
      </c>
      <c r="C223" s="83" t="s">
        <v>368</v>
      </c>
      <c r="D223" s="83"/>
      <c r="E223" s="168" t="s">
        <v>96</v>
      </c>
      <c r="F223" s="57">
        <v>120</v>
      </c>
      <c r="G223" s="58"/>
      <c r="H223" s="59"/>
      <c r="I223" s="159"/>
      <c r="J223" s="48"/>
      <c r="K223" s="48"/>
      <c r="L223" s="94"/>
    </row>
    <row r="224" spans="1:12" s="8" customFormat="1" ht="12">
      <c r="A224" s="90" t="s">
        <v>119</v>
      </c>
      <c r="B224" s="213" t="s">
        <v>369</v>
      </c>
      <c r="C224" s="213"/>
      <c r="D224" s="213"/>
      <c r="E224" s="166" t="s">
        <v>96</v>
      </c>
      <c r="F224" s="80">
        <v>8</v>
      </c>
      <c r="G224" s="81"/>
      <c r="H224" s="82"/>
      <c r="I224" s="124"/>
      <c r="J224" s="48"/>
      <c r="K224" s="48"/>
      <c r="L224" s="94"/>
    </row>
    <row r="225" spans="1:12" s="8" customFormat="1" ht="12">
      <c r="A225" s="41" t="s">
        <v>122</v>
      </c>
      <c r="B225" s="91" t="s">
        <v>370</v>
      </c>
      <c r="C225" s="91"/>
      <c r="D225" s="91"/>
      <c r="E225" s="119" t="s">
        <v>96</v>
      </c>
      <c r="F225" s="93">
        <v>8</v>
      </c>
      <c r="G225" s="45"/>
      <c r="H225" s="46"/>
      <c r="I225" s="47"/>
      <c r="J225" s="48"/>
      <c r="K225" s="48"/>
      <c r="L225" s="94"/>
    </row>
    <row r="226" spans="1:12" s="8" customFormat="1" ht="12">
      <c r="A226" s="94"/>
      <c r="B226" s="95"/>
      <c r="C226" s="95"/>
      <c r="D226" s="95"/>
      <c r="E226" s="197"/>
      <c r="F226" s="97"/>
      <c r="G226" s="377" t="s">
        <v>222</v>
      </c>
      <c r="H226" s="377"/>
      <c r="I226" s="47">
        <f>SUM(I207:I225)</f>
        <v>0</v>
      </c>
      <c r="J226" s="48">
        <f>SUM(J207:J225)</f>
        <v>0</v>
      </c>
      <c r="K226" s="48">
        <f>SUM(K207:K225)</f>
        <v>0</v>
      </c>
      <c r="L226" s="94"/>
    </row>
    <row r="227" spans="1:12" s="8" customFormat="1" ht="12">
      <c r="A227" s="94"/>
      <c r="B227" s="95"/>
      <c r="C227" s="95"/>
      <c r="D227" s="95"/>
      <c r="E227" s="197"/>
      <c r="F227" s="97"/>
      <c r="G227" s="98"/>
      <c r="H227" s="98"/>
      <c r="I227" s="99"/>
      <c r="J227" s="100"/>
      <c r="K227" s="100"/>
      <c r="L227" s="94"/>
    </row>
    <row r="228" spans="1:12" s="8" customFormat="1" ht="12">
      <c r="A228" s="94"/>
      <c r="B228" s="101" t="s">
        <v>238</v>
      </c>
      <c r="C228" s="95"/>
      <c r="D228" s="95"/>
      <c r="E228" s="197"/>
      <c r="F228" s="97"/>
      <c r="G228" s="102"/>
      <c r="H228" s="103"/>
      <c r="I228" s="99"/>
      <c r="J228" s="100"/>
      <c r="K228" s="94"/>
      <c r="L228" s="94"/>
    </row>
    <row r="229" spans="1:12" ht="33.75">
      <c r="A229" s="16" t="s">
        <v>73</v>
      </c>
      <c r="B229" s="16" t="s">
        <v>74</v>
      </c>
      <c r="C229" s="207"/>
      <c r="D229" s="17" t="s">
        <v>75</v>
      </c>
      <c r="E229" s="16" t="s">
        <v>76</v>
      </c>
      <c r="F229" s="19" t="s">
        <v>77</v>
      </c>
      <c r="G229" s="20" t="s">
        <v>78</v>
      </c>
      <c r="H229" s="18" t="s">
        <v>79</v>
      </c>
      <c r="I229" s="21" t="s">
        <v>80</v>
      </c>
      <c r="J229" s="30" t="s">
        <v>81</v>
      </c>
      <c r="K229" s="17" t="s">
        <v>82</v>
      </c>
      <c r="L229" s="40"/>
    </row>
    <row r="230" spans="1:12" s="8" customFormat="1" ht="22.5" customHeight="1">
      <c r="A230" s="41" t="s">
        <v>84</v>
      </c>
      <c r="B230" s="378" t="s">
        <v>371</v>
      </c>
      <c r="C230" s="172" t="s">
        <v>372</v>
      </c>
      <c r="D230" s="172"/>
      <c r="E230" s="41" t="s">
        <v>96</v>
      </c>
      <c r="F230" s="93">
        <v>1000</v>
      </c>
      <c r="G230" s="45"/>
      <c r="H230" s="46"/>
      <c r="I230" s="47"/>
      <c r="J230" s="48"/>
      <c r="K230" s="48"/>
      <c r="L230" s="94"/>
    </row>
    <row r="231" spans="1:12" s="8" customFormat="1" ht="24" customHeight="1">
      <c r="A231" s="41" t="s">
        <v>87</v>
      </c>
      <c r="B231" s="378"/>
      <c r="C231" s="172" t="s">
        <v>373</v>
      </c>
      <c r="D231" s="172"/>
      <c r="E231" s="41" t="s">
        <v>96</v>
      </c>
      <c r="F231" s="93">
        <v>1000</v>
      </c>
      <c r="G231" s="45"/>
      <c r="H231" s="46"/>
      <c r="I231" s="47"/>
      <c r="J231" s="48"/>
      <c r="K231" s="48"/>
      <c r="L231" s="94"/>
    </row>
    <row r="232" spans="1:12" s="8" customFormat="1" ht="22.5">
      <c r="A232" s="87" t="s">
        <v>89</v>
      </c>
      <c r="B232" s="214" t="s">
        <v>374</v>
      </c>
      <c r="C232" s="87"/>
      <c r="D232" s="87"/>
      <c r="E232" s="87" t="s">
        <v>96</v>
      </c>
      <c r="F232" s="215">
        <v>700</v>
      </c>
      <c r="G232" s="216"/>
      <c r="H232" s="103"/>
      <c r="I232" s="89"/>
      <c r="J232" s="48"/>
      <c r="K232" s="48"/>
      <c r="L232" s="94"/>
    </row>
    <row r="233" spans="1:12" s="8" customFormat="1" ht="12">
      <c r="A233" s="41" t="s">
        <v>91</v>
      </c>
      <c r="B233" s="172" t="s">
        <v>375</v>
      </c>
      <c r="C233" s="41"/>
      <c r="D233" s="41"/>
      <c r="E233" s="41" t="s">
        <v>96</v>
      </c>
      <c r="F233" s="93">
        <v>1000</v>
      </c>
      <c r="G233" s="45"/>
      <c r="H233" s="46"/>
      <c r="I233" s="47"/>
      <c r="J233" s="48"/>
      <c r="K233" s="48"/>
      <c r="L233" s="94"/>
    </row>
    <row r="234" spans="1:12" s="8" customFormat="1" ht="12">
      <c r="A234" s="41" t="s">
        <v>92</v>
      </c>
      <c r="B234" s="172" t="s">
        <v>376</v>
      </c>
      <c r="C234" s="41"/>
      <c r="D234" s="41"/>
      <c r="E234" s="41" t="s">
        <v>96</v>
      </c>
      <c r="F234" s="93">
        <v>1000</v>
      </c>
      <c r="G234" s="45"/>
      <c r="H234" s="46"/>
      <c r="I234" s="47"/>
      <c r="J234" s="48"/>
      <c r="K234" s="48"/>
      <c r="L234" s="94"/>
    </row>
    <row r="235" spans="1:12" s="8" customFormat="1" ht="12">
      <c r="A235" s="94"/>
      <c r="B235" s="173"/>
      <c r="C235" s="94"/>
      <c r="D235" s="94"/>
      <c r="E235" s="94"/>
      <c r="F235" s="97"/>
      <c r="G235" s="377" t="s">
        <v>222</v>
      </c>
      <c r="H235" s="377"/>
      <c r="I235" s="47">
        <f>SUM(I230:I234)</f>
        <v>0</v>
      </c>
      <c r="J235" s="48">
        <f>SUM(J230:J234)</f>
        <v>0</v>
      </c>
      <c r="K235" s="48">
        <f>SUM(K230:K234)</f>
        <v>0</v>
      </c>
      <c r="L235" s="94"/>
    </row>
    <row r="236" spans="1:12" s="8" customFormat="1" ht="12">
      <c r="A236" s="94"/>
      <c r="B236" s="173"/>
      <c r="C236" s="94"/>
      <c r="D236" s="94"/>
      <c r="E236" s="94"/>
      <c r="F236" s="97"/>
      <c r="G236" s="98"/>
      <c r="H236" s="98"/>
      <c r="I236" s="99"/>
      <c r="J236" s="100"/>
      <c r="K236" s="100"/>
      <c r="L236" s="94"/>
    </row>
    <row r="237" spans="1:12" s="8" customFormat="1" ht="12">
      <c r="A237" s="94"/>
      <c r="B237" s="174" t="s">
        <v>239</v>
      </c>
      <c r="C237" s="94"/>
      <c r="D237" s="94"/>
      <c r="E237" s="94"/>
      <c r="F237" s="97"/>
      <c r="G237" s="102"/>
      <c r="H237" s="103"/>
      <c r="I237" s="99"/>
      <c r="J237" s="100"/>
      <c r="K237" s="94"/>
      <c r="L237" s="94"/>
    </row>
    <row r="238" spans="1:12" ht="22.5">
      <c r="A238" s="16" t="s">
        <v>73</v>
      </c>
      <c r="B238" s="16" t="s">
        <v>74</v>
      </c>
      <c r="C238" s="282" t="s">
        <v>75</v>
      </c>
      <c r="D238" s="283"/>
      <c r="E238" s="16" t="s">
        <v>76</v>
      </c>
      <c r="F238" s="19" t="s">
        <v>77</v>
      </c>
      <c r="G238" s="20" t="s">
        <v>78</v>
      </c>
      <c r="H238" s="18" t="s">
        <v>79</v>
      </c>
      <c r="I238" s="21" t="s">
        <v>80</v>
      </c>
      <c r="J238" s="30" t="s">
        <v>81</v>
      </c>
      <c r="K238" s="17" t="s">
        <v>82</v>
      </c>
      <c r="L238" s="40"/>
    </row>
    <row r="239" spans="1:12" s="8" customFormat="1" ht="33.75">
      <c r="A239" s="41" t="s">
        <v>84</v>
      </c>
      <c r="B239" s="91" t="s">
        <v>379</v>
      </c>
      <c r="C239" s="353"/>
      <c r="D239" s="354"/>
      <c r="E239" s="41" t="s">
        <v>96</v>
      </c>
      <c r="F239" s="93">
        <v>2</v>
      </c>
      <c r="G239" s="45"/>
      <c r="H239" s="46"/>
      <c r="I239" s="47"/>
      <c r="J239" s="48"/>
      <c r="K239" s="48"/>
      <c r="L239" s="94"/>
    </row>
    <row r="240" spans="1:12" s="8" customFormat="1" ht="33.75">
      <c r="A240" s="49" t="s">
        <v>87</v>
      </c>
      <c r="B240" s="120" t="s">
        <v>380</v>
      </c>
      <c r="C240" s="351"/>
      <c r="D240" s="352"/>
      <c r="E240" s="49" t="s">
        <v>96</v>
      </c>
      <c r="F240" s="52">
        <v>10</v>
      </c>
      <c r="G240" s="53"/>
      <c r="H240" s="54"/>
      <c r="I240" s="55"/>
      <c r="J240" s="48"/>
      <c r="K240" s="48"/>
      <c r="L240" s="94"/>
    </row>
    <row r="241" spans="1:12" s="14" customFormat="1" ht="12">
      <c r="A241" s="230" t="s">
        <v>89</v>
      </c>
      <c r="B241" s="276" t="s">
        <v>215</v>
      </c>
      <c r="C241" s="290"/>
      <c r="D241" s="291"/>
      <c r="E241" s="230" t="s">
        <v>96</v>
      </c>
      <c r="F241" s="232">
        <v>2</v>
      </c>
      <c r="G241" s="233"/>
      <c r="H241" s="234"/>
      <c r="I241" s="235"/>
      <c r="J241" s="111"/>
      <c r="K241" s="111"/>
      <c r="L241" s="112"/>
    </row>
    <row r="242" spans="1:12" s="14" customFormat="1" ht="12" customHeight="1">
      <c r="A242" s="230" t="s">
        <v>91</v>
      </c>
      <c r="B242" s="276" t="s">
        <v>282</v>
      </c>
      <c r="C242" s="290"/>
      <c r="D242" s="291"/>
      <c r="E242" s="230" t="s">
        <v>96</v>
      </c>
      <c r="F242" s="232">
        <v>2</v>
      </c>
      <c r="G242" s="233"/>
      <c r="H242" s="234"/>
      <c r="I242" s="235"/>
      <c r="J242" s="111"/>
      <c r="K242" s="111"/>
      <c r="L242" s="112"/>
    </row>
    <row r="243" spans="1:12" s="14" customFormat="1" ht="12" customHeight="1">
      <c r="A243" s="230" t="s">
        <v>92</v>
      </c>
      <c r="B243" s="276" t="s">
        <v>283</v>
      </c>
      <c r="C243" s="290"/>
      <c r="D243" s="291"/>
      <c r="E243" s="230" t="s">
        <v>96</v>
      </c>
      <c r="F243" s="232">
        <v>2</v>
      </c>
      <c r="G243" s="233"/>
      <c r="H243" s="234"/>
      <c r="I243" s="235"/>
      <c r="J243" s="111"/>
      <c r="K243" s="111"/>
      <c r="L243" s="112"/>
    </row>
    <row r="244" spans="1:12" s="8" customFormat="1" ht="67.5">
      <c r="A244" s="230" t="s">
        <v>94</v>
      </c>
      <c r="B244" s="120" t="s">
        <v>381</v>
      </c>
      <c r="C244" s="292"/>
      <c r="D244" s="293"/>
      <c r="E244" s="60" t="s">
        <v>96</v>
      </c>
      <c r="F244" s="57">
        <v>10</v>
      </c>
      <c r="G244" s="58"/>
      <c r="H244" s="59"/>
      <c r="I244" s="159"/>
      <c r="J244" s="48"/>
      <c r="K244" s="48"/>
      <c r="L244" s="94"/>
    </row>
    <row r="245" spans="1:12" s="8" customFormat="1" ht="67.5">
      <c r="A245" s="230" t="s">
        <v>95</v>
      </c>
      <c r="B245" s="120" t="s">
        <v>382</v>
      </c>
      <c r="C245" s="292"/>
      <c r="D245" s="293"/>
      <c r="E245" s="60" t="s">
        <v>96</v>
      </c>
      <c r="F245" s="57">
        <v>10</v>
      </c>
      <c r="G245" s="58"/>
      <c r="H245" s="59"/>
      <c r="I245" s="159"/>
      <c r="J245" s="48"/>
      <c r="K245" s="48"/>
      <c r="L245" s="94"/>
    </row>
    <row r="246" spans="1:12" s="8" customFormat="1" ht="56.25">
      <c r="A246" s="230" t="s">
        <v>97</v>
      </c>
      <c r="B246" s="83" t="s">
        <v>383</v>
      </c>
      <c r="C246" s="294"/>
      <c r="D246" s="295"/>
      <c r="E246" s="60" t="s">
        <v>96</v>
      </c>
      <c r="F246" s="57">
        <v>3</v>
      </c>
      <c r="G246" s="58"/>
      <c r="H246" s="59"/>
      <c r="I246" s="159"/>
      <c r="J246" s="48"/>
      <c r="K246" s="48"/>
      <c r="L246" s="94"/>
    </row>
    <row r="247" spans="1:12" s="8" customFormat="1" ht="12">
      <c r="A247" s="230" t="s">
        <v>100</v>
      </c>
      <c r="B247" s="120" t="s">
        <v>384</v>
      </c>
      <c r="C247" s="292"/>
      <c r="D247" s="293"/>
      <c r="E247" s="60" t="s">
        <v>96</v>
      </c>
      <c r="F247" s="57">
        <v>200</v>
      </c>
      <c r="G247" s="58"/>
      <c r="H247" s="59"/>
      <c r="I247" s="159"/>
      <c r="J247" s="48"/>
      <c r="K247" s="48"/>
      <c r="L247" s="94"/>
    </row>
    <row r="248" spans="1:12" s="8" customFormat="1" ht="12">
      <c r="A248" s="230" t="s">
        <v>102</v>
      </c>
      <c r="B248" s="120" t="s">
        <v>385</v>
      </c>
      <c r="C248" s="292"/>
      <c r="D248" s="293"/>
      <c r="E248" s="60" t="s">
        <v>96</v>
      </c>
      <c r="F248" s="57">
        <v>30</v>
      </c>
      <c r="G248" s="58"/>
      <c r="H248" s="59"/>
      <c r="I248" s="159"/>
      <c r="J248" s="48"/>
      <c r="K248" s="48"/>
      <c r="L248" s="94"/>
    </row>
    <row r="249" spans="1:12" s="8" customFormat="1" ht="12">
      <c r="A249" s="230" t="s">
        <v>104</v>
      </c>
      <c r="B249" s="120" t="s">
        <v>386</v>
      </c>
      <c r="C249" s="292"/>
      <c r="D249" s="293"/>
      <c r="E249" s="60" t="s">
        <v>96</v>
      </c>
      <c r="F249" s="57">
        <v>70</v>
      </c>
      <c r="G249" s="58"/>
      <c r="H249" s="59"/>
      <c r="I249" s="159"/>
      <c r="J249" s="48"/>
      <c r="K249" s="48"/>
      <c r="L249" s="94"/>
    </row>
    <row r="250" spans="1:12" s="8" customFormat="1" ht="12">
      <c r="A250" s="230" t="s">
        <v>106</v>
      </c>
      <c r="B250" s="120" t="s">
        <v>387</v>
      </c>
      <c r="C250" s="292"/>
      <c r="D250" s="293"/>
      <c r="E250" s="60" t="s">
        <v>96</v>
      </c>
      <c r="F250" s="57">
        <v>25</v>
      </c>
      <c r="G250" s="58"/>
      <c r="H250" s="59"/>
      <c r="I250" s="159"/>
      <c r="J250" s="48"/>
      <c r="K250" s="48"/>
      <c r="L250" s="94"/>
    </row>
    <row r="251" spans="1:12" s="8" customFormat="1" ht="12">
      <c r="A251" s="230" t="s">
        <v>108</v>
      </c>
      <c r="B251" s="120" t="s">
        <v>388</v>
      </c>
      <c r="C251" s="292"/>
      <c r="D251" s="293"/>
      <c r="E251" s="60" t="s">
        <v>96</v>
      </c>
      <c r="F251" s="57">
        <v>10</v>
      </c>
      <c r="G251" s="58"/>
      <c r="H251" s="59"/>
      <c r="I251" s="159"/>
      <c r="J251" s="48"/>
      <c r="K251" s="48"/>
      <c r="L251" s="94"/>
    </row>
    <row r="252" spans="1:12" s="14" customFormat="1" ht="22.5">
      <c r="A252" s="230" t="s">
        <v>110</v>
      </c>
      <c r="B252" s="217" t="s">
        <v>272</v>
      </c>
      <c r="C252" s="296"/>
      <c r="D252" s="297"/>
      <c r="E252" s="169" t="s">
        <v>96</v>
      </c>
      <c r="F252" s="62">
        <v>7</v>
      </c>
      <c r="G252" s="193"/>
      <c r="H252" s="194"/>
      <c r="I252" s="195"/>
      <c r="J252" s="111"/>
      <c r="K252" s="111"/>
      <c r="L252" s="112"/>
    </row>
    <row r="253" spans="1:12" s="14" customFormat="1" ht="12">
      <c r="A253" s="230" t="s">
        <v>112</v>
      </c>
      <c r="B253" s="218" t="s">
        <v>389</v>
      </c>
      <c r="C253" s="296"/>
      <c r="D253" s="297"/>
      <c r="E253" s="169" t="s">
        <v>96</v>
      </c>
      <c r="F253" s="62">
        <v>20</v>
      </c>
      <c r="G253" s="193"/>
      <c r="H253" s="194"/>
      <c r="I253" s="195"/>
      <c r="J253" s="111"/>
      <c r="K253" s="111"/>
      <c r="L253" s="112"/>
    </row>
    <row r="254" spans="1:12" s="8" customFormat="1" ht="33.75">
      <c r="A254" s="230" t="s">
        <v>114</v>
      </c>
      <c r="B254" s="217" t="s">
        <v>280</v>
      </c>
      <c r="C254" s="284"/>
      <c r="D254" s="285"/>
      <c r="E254" s="60" t="s">
        <v>96</v>
      </c>
      <c r="F254" s="57">
        <v>50</v>
      </c>
      <c r="G254" s="58"/>
      <c r="H254" s="59"/>
      <c r="I254" s="159"/>
      <c r="J254" s="48"/>
      <c r="K254" s="48"/>
      <c r="L254" s="94"/>
    </row>
    <row r="255" spans="1:12" s="8" customFormat="1" ht="22.5">
      <c r="A255" s="230" t="s">
        <v>117</v>
      </c>
      <c r="B255" s="217" t="s">
        <v>281</v>
      </c>
      <c r="C255" s="284"/>
      <c r="D255" s="285"/>
      <c r="E255" s="60" t="s">
        <v>96</v>
      </c>
      <c r="F255" s="57">
        <v>50</v>
      </c>
      <c r="G255" s="58"/>
      <c r="H255" s="59"/>
      <c r="I255" s="159"/>
      <c r="J255" s="48"/>
      <c r="K255" s="48"/>
      <c r="L255" s="94"/>
    </row>
    <row r="256" spans="1:12" s="14" customFormat="1" ht="12">
      <c r="A256" s="230" t="s">
        <v>119</v>
      </c>
      <c r="B256" s="219" t="s">
        <v>395</v>
      </c>
      <c r="C256" s="357"/>
      <c r="D256" s="358"/>
      <c r="E256" s="220" t="s">
        <v>99</v>
      </c>
      <c r="F256" s="142">
        <v>100</v>
      </c>
      <c r="G256" s="143"/>
      <c r="H256" s="144"/>
      <c r="I256" s="221"/>
      <c r="J256" s="111"/>
      <c r="K256" s="111"/>
      <c r="L256" s="112"/>
    </row>
    <row r="257" spans="1:12" s="14" customFormat="1" ht="12">
      <c r="A257" s="230" t="s">
        <v>122</v>
      </c>
      <c r="B257" s="222" t="s">
        <v>396</v>
      </c>
      <c r="C257" s="355"/>
      <c r="D257" s="356"/>
      <c r="E257" s="223" t="s">
        <v>99</v>
      </c>
      <c r="F257" s="107">
        <v>100</v>
      </c>
      <c r="G257" s="108"/>
      <c r="H257" s="109"/>
      <c r="I257" s="110"/>
      <c r="J257" s="111"/>
      <c r="K257" s="111"/>
      <c r="L257" s="112"/>
    </row>
    <row r="258" spans="1:12" s="8" customFormat="1" ht="12">
      <c r="A258" s="94"/>
      <c r="B258" s="224"/>
      <c r="C258" s="225"/>
      <c r="D258" s="225"/>
      <c r="E258" s="96"/>
      <c r="F258" s="97"/>
      <c r="G258" s="377" t="s">
        <v>222</v>
      </c>
      <c r="H258" s="377"/>
      <c r="I258" s="47">
        <f>SUM(I239:I257)</f>
        <v>0</v>
      </c>
      <c r="J258" s="48">
        <f>SUM(J239:J257)</f>
        <v>0</v>
      </c>
      <c r="K258" s="48">
        <f>SUM(K239:K257)</f>
        <v>0</v>
      </c>
      <c r="L258" s="94"/>
    </row>
    <row r="259" spans="1:12" s="8" customFormat="1" ht="12">
      <c r="A259" s="94"/>
      <c r="B259" s="224"/>
      <c r="C259" s="225"/>
      <c r="D259" s="225"/>
      <c r="E259" s="96"/>
      <c r="F259" s="97"/>
      <c r="G259" s="98"/>
      <c r="H259" s="98"/>
      <c r="I259" s="99"/>
      <c r="J259" s="100"/>
      <c r="K259" s="100"/>
      <c r="L259" s="94"/>
    </row>
    <row r="260" spans="1:12" s="8" customFormat="1" ht="12">
      <c r="A260" s="94"/>
      <c r="B260" s="226" t="s">
        <v>240</v>
      </c>
      <c r="C260" s="225"/>
      <c r="D260" s="225"/>
      <c r="E260" s="96"/>
      <c r="F260" s="97"/>
      <c r="G260" s="102"/>
      <c r="H260" s="103"/>
      <c r="I260" s="99"/>
      <c r="J260" s="100"/>
      <c r="K260" s="94"/>
      <c r="L260" s="94"/>
    </row>
    <row r="261" spans="1:12" ht="22.5">
      <c r="A261" s="16" t="s">
        <v>73</v>
      </c>
      <c r="B261" s="16" t="s">
        <v>74</v>
      </c>
      <c r="C261" s="282" t="s">
        <v>75</v>
      </c>
      <c r="D261" s="283"/>
      <c r="E261" s="16" t="s">
        <v>76</v>
      </c>
      <c r="F261" s="19" t="s">
        <v>77</v>
      </c>
      <c r="G261" s="20" t="s">
        <v>78</v>
      </c>
      <c r="H261" s="18" t="s">
        <v>79</v>
      </c>
      <c r="I261" s="21" t="s">
        <v>80</v>
      </c>
      <c r="J261" s="30" t="s">
        <v>81</v>
      </c>
      <c r="K261" s="17" t="s">
        <v>82</v>
      </c>
      <c r="L261" s="40"/>
    </row>
    <row r="262" spans="1:12" s="8" customFormat="1" ht="22.5">
      <c r="A262" s="49" t="s">
        <v>112</v>
      </c>
      <c r="B262" s="83" t="s">
        <v>390</v>
      </c>
      <c r="C262" s="284"/>
      <c r="D262" s="285"/>
      <c r="E262" s="60" t="s">
        <v>96</v>
      </c>
      <c r="F262" s="57">
        <v>2260</v>
      </c>
      <c r="G262" s="58"/>
      <c r="H262" s="59"/>
      <c r="I262" s="159"/>
      <c r="J262" s="48"/>
      <c r="K262" s="48"/>
      <c r="L262" s="94"/>
    </row>
    <row r="263" spans="1:12" s="8" customFormat="1" ht="33.75">
      <c r="A263" s="49" t="s">
        <v>114</v>
      </c>
      <c r="B263" s="83" t="s">
        <v>391</v>
      </c>
      <c r="C263" s="284"/>
      <c r="D263" s="285"/>
      <c r="E263" s="60" t="s">
        <v>96</v>
      </c>
      <c r="F263" s="57">
        <v>1500</v>
      </c>
      <c r="G263" s="58"/>
      <c r="H263" s="59"/>
      <c r="I263" s="124"/>
      <c r="J263" s="262"/>
      <c r="K263" s="262"/>
      <c r="L263" s="94"/>
    </row>
    <row r="264" spans="1:12" s="8" customFormat="1" ht="12">
      <c r="A264" s="94"/>
      <c r="B264" s="224"/>
      <c r="C264" s="225"/>
      <c r="D264" s="225"/>
      <c r="E264" s="96"/>
      <c r="F264" s="97"/>
      <c r="G264" s="286" t="s">
        <v>222</v>
      </c>
      <c r="H264" s="286"/>
      <c r="I264" s="47">
        <f>SUM(I262:I263)</f>
        <v>0</v>
      </c>
      <c r="J264" s="48">
        <f>SUM(J262:J263)</f>
        <v>0</v>
      </c>
      <c r="K264" s="48">
        <f>SUM(K262:K263)</f>
        <v>0</v>
      </c>
      <c r="L264" s="94"/>
    </row>
    <row r="265" spans="1:12" s="8" customFormat="1" ht="12">
      <c r="A265" s="94"/>
      <c r="B265" s="224"/>
      <c r="C265" s="225"/>
      <c r="D265" s="225"/>
      <c r="E265" s="96"/>
      <c r="F265" s="97"/>
      <c r="G265" s="98"/>
      <c r="H265" s="98"/>
      <c r="I265" s="99"/>
      <c r="J265" s="100"/>
      <c r="K265" s="100"/>
      <c r="L265" s="94"/>
    </row>
    <row r="266" spans="1:12" s="8" customFormat="1" ht="12" customHeight="1">
      <c r="A266" s="94"/>
      <c r="B266" s="226" t="s">
        <v>241</v>
      </c>
      <c r="C266" s="225"/>
      <c r="D266" s="225"/>
      <c r="E266" s="96"/>
      <c r="F266" s="97"/>
      <c r="G266" s="102"/>
      <c r="H266" s="103"/>
      <c r="I266" s="99"/>
      <c r="J266" s="100"/>
      <c r="K266" s="94"/>
      <c r="L266" s="94"/>
    </row>
    <row r="267" spans="1:12" ht="22.5">
      <c r="A267" s="16" t="s">
        <v>73</v>
      </c>
      <c r="B267" s="16" t="s">
        <v>74</v>
      </c>
      <c r="C267" s="282" t="s">
        <v>75</v>
      </c>
      <c r="D267" s="283"/>
      <c r="E267" s="16" t="s">
        <v>76</v>
      </c>
      <c r="F267" s="19" t="s">
        <v>77</v>
      </c>
      <c r="G267" s="20" t="s">
        <v>78</v>
      </c>
      <c r="H267" s="18" t="s">
        <v>79</v>
      </c>
      <c r="I267" s="21" t="s">
        <v>80</v>
      </c>
      <c r="J267" s="30" t="s">
        <v>81</v>
      </c>
      <c r="K267" s="17" t="s">
        <v>82</v>
      </c>
      <c r="L267" s="40"/>
    </row>
    <row r="268" spans="1:12" s="8" customFormat="1" ht="12">
      <c r="A268" s="41" t="s">
        <v>84</v>
      </c>
      <c r="B268" s="172" t="s">
        <v>393</v>
      </c>
      <c r="C268" s="345"/>
      <c r="D268" s="346"/>
      <c r="E268" s="41" t="s">
        <v>96</v>
      </c>
      <c r="F268" s="93">
        <v>110</v>
      </c>
      <c r="G268" s="45"/>
      <c r="H268" s="46"/>
      <c r="I268" s="47"/>
      <c r="J268" s="48"/>
      <c r="K268" s="48"/>
      <c r="L268" s="94"/>
    </row>
    <row r="269" spans="1:12" s="8" customFormat="1" ht="12">
      <c r="A269" s="41" t="s">
        <v>87</v>
      </c>
      <c r="B269" s="172" t="s">
        <v>394</v>
      </c>
      <c r="C269" s="333"/>
      <c r="D269" s="334"/>
      <c r="E269" s="41" t="s">
        <v>96</v>
      </c>
      <c r="F269" s="93">
        <v>4460</v>
      </c>
      <c r="G269" s="45"/>
      <c r="H269" s="46"/>
      <c r="I269" s="47"/>
      <c r="J269" s="48"/>
      <c r="K269" s="48"/>
      <c r="L269" s="94"/>
    </row>
    <row r="270" spans="1:12" s="8" customFormat="1" ht="12">
      <c r="A270" s="49" t="s">
        <v>89</v>
      </c>
      <c r="B270" s="177" t="s">
        <v>397</v>
      </c>
      <c r="C270" s="343"/>
      <c r="D270" s="344"/>
      <c r="E270" s="49" t="s">
        <v>96</v>
      </c>
      <c r="F270" s="52">
        <v>734</v>
      </c>
      <c r="G270" s="53"/>
      <c r="H270" s="54"/>
      <c r="I270" s="55"/>
      <c r="J270" s="48"/>
      <c r="K270" s="48"/>
      <c r="L270" s="94"/>
    </row>
    <row r="271" spans="1:12" s="8" customFormat="1" ht="45">
      <c r="A271" s="90" t="s">
        <v>91</v>
      </c>
      <c r="B271" s="86" t="s">
        <v>398</v>
      </c>
      <c r="C271" s="341"/>
      <c r="D271" s="342"/>
      <c r="E271" s="90" t="s">
        <v>96</v>
      </c>
      <c r="F271" s="80">
        <v>900</v>
      </c>
      <c r="G271" s="81"/>
      <c r="H271" s="82"/>
      <c r="I271" s="124"/>
      <c r="J271" s="48"/>
      <c r="K271" s="48"/>
      <c r="L271" s="94"/>
    </row>
    <row r="272" spans="1:12" s="8" customFormat="1" ht="45">
      <c r="A272" s="41" t="s">
        <v>92</v>
      </c>
      <c r="B272" s="91" t="s">
        <v>399</v>
      </c>
      <c r="C272" s="345"/>
      <c r="D272" s="346"/>
      <c r="E272" s="41" t="s">
        <v>96</v>
      </c>
      <c r="F272" s="93">
        <v>1800</v>
      </c>
      <c r="G272" s="45"/>
      <c r="H272" s="46"/>
      <c r="I272" s="47"/>
      <c r="J272" s="48"/>
      <c r="K272" s="48"/>
      <c r="L272" s="94"/>
    </row>
    <row r="273" spans="1:12" s="8" customFormat="1" ht="56.25">
      <c r="A273" s="41" t="s">
        <v>94</v>
      </c>
      <c r="B273" s="91" t="s">
        <v>225</v>
      </c>
      <c r="C273" s="345"/>
      <c r="D273" s="346"/>
      <c r="E273" s="41" t="s">
        <v>96</v>
      </c>
      <c r="F273" s="93">
        <v>15</v>
      </c>
      <c r="G273" s="45"/>
      <c r="H273" s="46"/>
      <c r="I273" s="47"/>
      <c r="J273" s="48"/>
      <c r="K273" s="48"/>
      <c r="L273" s="94"/>
    </row>
    <row r="274" spans="1:12" s="8" customFormat="1" ht="56.25">
      <c r="A274" s="41" t="s">
        <v>95</v>
      </c>
      <c r="B274" s="91" t="s">
        <v>224</v>
      </c>
      <c r="C274" s="345"/>
      <c r="D274" s="346"/>
      <c r="E274" s="41" t="s">
        <v>96</v>
      </c>
      <c r="F274" s="93">
        <v>10</v>
      </c>
      <c r="G274" s="45"/>
      <c r="H274" s="46"/>
      <c r="I274" s="47"/>
      <c r="J274" s="227"/>
      <c r="K274" s="227"/>
      <c r="L274" s="94"/>
    </row>
    <row r="275" spans="1:11" s="112" customFormat="1" ht="11.25">
      <c r="A275" s="104" t="s">
        <v>97</v>
      </c>
      <c r="B275" s="272" t="s">
        <v>213</v>
      </c>
      <c r="C275" s="355"/>
      <c r="D275" s="356"/>
      <c r="E275" s="104" t="s">
        <v>96</v>
      </c>
      <c r="F275" s="107">
        <v>5</v>
      </c>
      <c r="G275" s="108"/>
      <c r="H275" s="109"/>
      <c r="I275" s="273"/>
      <c r="J275" s="274"/>
      <c r="K275" s="274"/>
    </row>
    <row r="276" spans="1:11" s="112" customFormat="1" ht="11.25">
      <c r="A276" s="104" t="s">
        <v>100</v>
      </c>
      <c r="B276" s="275" t="s">
        <v>214</v>
      </c>
      <c r="C276" s="355"/>
      <c r="D276" s="356"/>
      <c r="E276" s="104" t="s">
        <v>96</v>
      </c>
      <c r="F276" s="107">
        <v>5</v>
      </c>
      <c r="G276" s="108"/>
      <c r="H276" s="109"/>
      <c r="I276" s="273"/>
      <c r="J276" s="274"/>
      <c r="K276" s="274"/>
    </row>
    <row r="277" spans="1:12" s="8" customFormat="1" ht="12">
      <c r="A277" s="94"/>
      <c r="B277" s="95"/>
      <c r="C277" s="173"/>
      <c r="D277" s="173"/>
      <c r="E277" s="94"/>
      <c r="F277" s="97"/>
      <c r="G277" s="376" t="s">
        <v>222</v>
      </c>
      <c r="H277" s="376"/>
      <c r="I277" s="228">
        <f>SUM(I268:I276)</f>
        <v>0</v>
      </c>
      <c r="J277" s="227">
        <f>SUM(J268:J276)</f>
        <v>0</v>
      </c>
      <c r="K277" s="227">
        <f>SUM(K268:K276)</f>
        <v>0</v>
      </c>
      <c r="L277" s="94"/>
    </row>
    <row r="278" spans="1:12" s="8" customFormat="1" ht="12">
      <c r="A278" s="94"/>
      <c r="B278" s="95"/>
      <c r="C278" s="173"/>
      <c r="D278" s="173"/>
      <c r="E278" s="94"/>
      <c r="F278" s="97"/>
      <c r="G278" s="98"/>
      <c r="H278" s="98"/>
      <c r="I278" s="99"/>
      <c r="J278" s="100"/>
      <c r="K278" s="100"/>
      <c r="L278" s="94"/>
    </row>
    <row r="279" spans="1:12" s="8" customFormat="1" ht="22.5">
      <c r="A279" s="94"/>
      <c r="B279" s="101" t="s">
        <v>242</v>
      </c>
      <c r="C279" s="173"/>
      <c r="D279" s="173"/>
      <c r="E279" s="94"/>
      <c r="F279" s="97"/>
      <c r="G279" s="102"/>
      <c r="H279" s="103"/>
      <c r="I279" s="99"/>
      <c r="J279" s="100"/>
      <c r="K279" s="94"/>
      <c r="L279" s="94"/>
    </row>
    <row r="280" spans="1:12" ht="22.5">
      <c r="A280" s="16" t="s">
        <v>73</v>
      </c>
      <c r="B280" s="16" t="s">
        <v>74</v>
      </c>
      <c r="C280" s="282" t="s">
        <v>75</v>
      </c>
      <c r="D280" s="283"/>
      <c r="E280" s="16" t="s">
        <v>76</v>
      </c>
      <c r="F280" s="19" t="s">
        <v>77</v>
      </c>
      <c r="G280" s="20" t="s">
        <v>78</v>
      </c>
      <c r="H280" s="18" t="s">
        <v>79</v>
      </c>
      <c r="I280" s="21" t="s">
        <v>80</v>
      </c>
      <c r="J280" s="30" t="s">
        <v>81</v>
      </c>
      <c r="K280" s="17" t="s">
        <v>82</v>
      </c>
      <c r="L280" s="40"/>
    </row>
    <row r="281" spans="1:12" s="14" customFormat="1" ht="12">
      <c r="A281" s="104" t="s">
        <v>84</v>
      </c>
      <c r="B281" s="229" t="s">
        <v>400</v>
      </c>
      <c r="C281" s="355"/>
      <c r="D281" s="356"/>
      <c r="E281" s="104" t="s">
        <v>96</v>
      </c>
      <c r="F281" s="107">
        <v>40</v>
      </c>
      <c r="G281" s="108"/>
      <c r="H281" s="109"/>
      <c r="I281" s="110"/>
      <c r="J281" s="111"/>
      <c r="K281" s="111"/>
      <c r="L281" s="112"/>
    </row>
    <row r="282" spans="1:12" s="14" customFormat="1" ht="12">
      <c r="A282" s="230" t="s">
        <v>87</v>
      </c>
      <c r="B282" s="231" t="s">
        <v>401</v>
      </c>
      <c r="C282" s="359"/>
      <c r="D282" s="360"/>
      <c r="E282" s="230" t="s">
        <v>96</v>
      </c>
      <c r="F282" s="232">
        <v>30</v>
      </c>
      <c r="G282" s="233"/>
      <c r="H282" s="234"/>
      <c r="I282" s="235"/>
      <c r="J282" s="111"/>
      <c r="K282" s="111"/>
      <c r="L282" s="112"/>
    </row>
    <row r="283" spans="1:12" s="14" customFormat="1" ht="12">
      <c r="A283" s="169" t="s">
        <v>89</v>
      </c>
      <c r="B283" s="236" t="s">
        <v>402</v>
      </c>
      <c r="C283" s="296"/>
      <c r="D283" s="297"/>
      <c r="E283" s="169" t="s">
        <v>96</v>
      </c>
      <c r="F283" s="62">
        <v>30</v>
      </c>
      <c r="G283" s="193"/>
      <c r="H283" s="194"/>
      <c r="I283" s="195"/>
      <c r="J283" s="111"/>
      <c r="K283" s="111"/>
      <c r="L283" s="112"/>
    </row>
    <row r="284" spans="1:12" s="14" customFormat="1" ht="12">
      <c r="A284" s="169" t="s">
        <v>91</v>
      </c>
      <c r="B284" s="236" t="s">
        <v>403</v>
      </c>
      <c r="C284" s="296"/>
      <c r="D284" s="297"/>
      <c r="E284" s="169" t="s">
        <v>96</v>
      </c>
      <c r="F284" s="62">
        <v>30</v>
      </c>
      <c r="G284" s="193"/>
      <c r="H284" s="194"/>
      <c r="I284" s="195"/>
      <c r="J284" s="111"/>
      <c r="K284" s="111"/>
      <c r="L284" s="112"/>
    </row>
    <row r="285" spans="1:12" s="14" customFormat="1" ht="12">
      <c r="A285" s="169" t="s">
        <v>92</v>
      </c>
      <c r="B285" s="236" t="s">
        <v>404</v>
      </c>
      <c r="C285" s="296"/>
      <c r="D285" s="297"/>
      <c r="E285" s="169" t="s">
        <v>96</v>
      </c>
      <c r="F285" s="62">
        <v>30</v>
      </c>
      <c r="G285" s="193"/>
      <c r="H285" s="194"/>
      <c r="I285" s="195"/>
      <c r="J285" s="111"/>
      <c r="K285" s="111"/>
      <c r="L285" s="112"/>
    </row>
    <row r="286" spans="1:12" s="8" customFormat="1" ht="12">
      <c r="A286" s="169" t="s">
        <v>94</v>
      </c>
      <c r="B286" s="191" t="s">
        <v>405</v>
      </c>
      <c r="C286" s="294"/>
      <c r="D286" s="295"/>
      <c r="E286" s="60" t="s">
        <v>96</v>
      </c>
      <c r="F286" s="57">
        <v>30</v>
      </c>
      <c r="G286" s="58"/>
      <c r="H286" s="59"/>
      <c r="I286" s="159"/>
      <c r="J286" s="111"/>
      <c r="K286" s="111"/>
      <c r="L286" s="94"/>
    </row>
    <row r="287" spans="1:12" s="8" customFormat="1" ht="12">
      <c r="A287" s="169" t="s">
        <v>95</v>
      </c>
      <c r="B287" s="191" t="s">
        <v>406</v>
      </c>
      <c r="C287" s="294"/>
      <c r="D287" s="295"/>
      <c r="E287" s="60" t="s">
        <v>96</v>
      </c>
      <c r="F287" s="57">
        <v>20</v>
      </c>
      <c r="G287" s="58"/>
      <c r="H287" s="59"/>
      <c r="I287" s="159"/>
      <c r="J287" s="111"/>
      <c r="K287" s="111"/>
      <c r="L287" s="94"/>
    </row>
    <row r="288" spans="1:12" s="8" customFormat="1" ht="45" customHeight="1">
      <c r="A288" s="169" t="s">
        <v>97</v>
      </c>
      <c r="B288" s="50" t="s">
        <v>410</v>
      </c>
      <c r="C288" s="306"/>
      <c r="D288" s="280"/>
      <c r="E288" s="208" t="s">
        <v>99</v>
      </c>
      <c r="F288" s="52">
        <v>87</v>
      </c>
      <c r="G288" s="58"/>
      <c r="H288" s="54"/>
      <c r="I288" s="159"/>
      <c r="J288" s="111"/>
      <c r="K288" s="111"/>
      <c r="L288" s="94"/>
    </row>
    <row r="289" spans="1:12" s="8" customFormat="1" ht="46.5" customHeight="1">
      <c r="A289" s="169" t="s">
        <v>100</v>
      </c>
      <c r="B289" s="65" t="s">
        <v>411</v>
      </c>
      <c r="C289" s="306"/>
      <c r="D289" s="280"/>
      <c r="E289" s="237" t="s">
        <v>99</v>
      </c>
      <c r="F289" s="57">
        <v>699</v>
      </c>
      <c r="G289" s="58"/>
      <c r="H289" s="59"/>
      <c r="I289" s="159"/>
      <c r="J289" s="111"/>
      <c r="K289" s="111"/>
      <c r="L289" s="94"/>
    </row>
    <row r="290" spans="1:12" s="8" customFormat="1" ht="46.5" customHeight="1">
      <c r="A290" s="169" t="s">
        <v>102</v>
      </c>
      <c r="B290" s="65" t="s">
        <v>0</v>
      </c>
      <c r="C290" s="306"/>
      <c r="D290" s="280"/>
      <c r="E290" s="237" t="s">
        <v>99</v>
      </c>
      <c r="F290" s="57">
        <v>318</v>
      </c>
      <c r="G290" s="58"/>
      <c r="H290" s="59"/>
      <c r="I290" s="159"/>
      <c r="J290" s="111"/>
      <c r="K290" s="111"/>
      <c r="L290" s="94"/>
    </row>
    <row r="291" spans="1:12" s="8" customFormat="1" ht="47.25" customHeight="1">
      <c r="A291" s="169" t="s">
        <v>104</v>
      </c>
      <c r="B291" s="65" t="s">
        <v>1</v>
      </c>
      <c r="C291" s="306"/>
      <c r="D291" s="280"/>
      <c r="E291" s="237" t="s">
        <v>99</v>
      </c>
      <c r="F291" s="57">
        <v>424</v>
      </c>
      <c r="G291" s="58"/>
      <c r="H291" s="59"/>
      <c r="I291" s="159"/>
      <c r="J291" s="111"/>
      <c r="K291" s="111"/>
      <c r="L291" s="94"/>
    </row>
    <row r="292" spans="1:12" s="8" customFormat="1" ht="45.75" customHeight="1">
      <c r="A292" s="169" t="s">
        <v>106</v>
      </c>
      <c r="B292" s="65" t="s">
        <v>3</v>
      </c>
      <c r="C292" s="306"/>
      <c r="D292" s="280"/>
      <c r="E292" s="237" t="s">
        <v>99</v>
      </c>
      <c r="F292" s="57">
        <v>275</v>
      </c>
      <c r="G292" s="58"/>
      <c r="H292" s="59"/>
      <c r="I292" s="159"/>
      <c r="J292" s="111"/>
      <c r="K292" s="111"/>
      <c r="L292" s="94"/>
    </row>
    <row r="293" spans="1:12" s="8" customFormat="1" ht="45.75" customHeight="1">
      <c r="A293" s="169" t="s">
        <v>108</v>
      </c>
      <c r="B293" s="65" t="s">
        <v>4</v>
      </c>
      <c r="C293" s="306"/>
      <c r="D293" s="280"/>
      <c r="E293" s="237" t="s">
        <v>99</v>
      </c>
      <c r="F293" s="57">
        <v>114</v>
      </c>
      <c r="G293" s="58"/>
      <c r="H293" s="59"/>
      <c r="I293" s="159"/>
      <c r="J293" s="111"/>
      <c r="K293" s="111"/>
      <c r="L293" s="94"/>
    </row>
    <row r="294" spans="1:12" s="8" customFormat="1" ht="56.25">
      <c r="A294" s="169" t="s">
        <v>110</v>
      </c>
      <c r="B294" s="73" t="s">
        <v>5</v>
      </c>
      <c r="C294" s="306"/>
      <c r="D294" s="280"/>
      <c r="E294" s="237" t="s">
        <v>99</v>
      </c>
      <c r="F294" s="57">
        <v>30</v>
      </c>
      <c r="G294" s="58"/>
      <c r="H294" s="59"/>
      <c r="I294" s="159"/>
      <c r="J294" s="111"/>
      <c r="K294" s="111"/>
      <c r="L294" s="94"/>
    </row>
    <row r="295" spans="1:12" s="8" customFormat="1" ht="45">
      <c r="A295" s="169" t="s">
        <v>112</v>
      </c>
      <c r="B295" s="238" t="s">
        <v>6</v>
      </c>
      <c r="C295" s="281"/>
      <c r="D295" s="307"/>
      <c r="E295" s="237" t="s">
        <v>99</v>
      </c>
      <c r="F295" s="57">
        <v>15</v>
      </c>
      <c r="G295" s="58"/>
      <c r="H295" s="59"/>
      <c r="I295" s="159"/>
      <c r="J295" s="111"/>
      <c r="K295" s="111"/>
      <c r="L295" s="94"/>
    </row>
    <row r="296" spans="1:12" s="8" customFormat="1" ht="45">
      <c r="A296" s="169" t="s">
        <v>114</v>
      </c>
      <c r="B296" s="238" t="s">
        <v>7</v>
      </c>
      <c r="C296" s="281"/>
      <c r="D296" s="307"/>
      <c r="E296" s="237" t="s">
        <v>99</v>
      </c>
      <c r="F296" s="57">
        <v>17</v>
      </c>
      <c r="G296" s="58"/>
      <c r="H296" s="59"/>
      <c r="I296" s="159"/>
      <c r="J296" s="111"/>
      <c r="K296" s="111"/>
      <c r="L296" s="94"/>
    </row>
    <row r="297" spans="1:12" s="8" customFormat="1" ht="45">
      <c r="A297" s="169" t="s">
        <v>117</v>
      </c>
      <c r="B297" s="238" t="s">
        <v>8</v>
      </c>
      <c r="C297" s="281"/>
      <c r="D297" s="307"/>
      <c r="E297" s="237" t="s">
        <v>99</v>
      </c>
      <c r="F297" s="57">
        <v>10</v>
      </c>
      <c r="G297" s="58"/>
      <c r="H297" s="59"/>
      <c r="I297" s="159"/>
      <c r="J297" s="111"/>
      <c r="K297" s="111"/>
      <c r="L297" s="94"/>
    </row>
    <row r="298" spans="1:12" s="8" customFormat="1" ht="45">
      <c r="A298" s="169" t="s">
        <v>119</v>
      </c>
      <c r="B298" s="238" t="s">
        <v>9</v>
      </c>
      <c r="C298" s="281"/>
      <c r="D298" s="307"/>
      <c r="E298" s="237" t="s">
        <v>99</v>
      </c>
      <c r="F298" s="57">
        <v>25</v>
      </c>
      <c r="G298" s="58"/>
      <c r="H298" s="59"/>
      <c r="I298" s="159"/>
      <c r="J298" s="111"/>
      <c r="K298" s="111"/>
      <c r="L298" s="94"/>
    </row>
    <row r="299" spans="1:12" s="8" customFormat="1" ht="45">
      <c r="A299" s="169" t="s">
        <v>122</v>
      </c>
      <c r="B299" s="238" t="s">
        <v>10</v>
      </c>
      <c r="C299" s="281"/>
      <c r="D299" s="307"/>
      <c r="E299" s="237" t="s">
        <v>99</v>
      </c>
      <c r="F299" s="57">
        <v>43</v>
      </c>
      <c r="G299" s="58"/>
      <c r="H299" s="59"/>
      <c r="I299" s="159"/>
      <c r="J299" s="111"/>
      <c r="K299" s="111"/>
      <c r="L299" s="94"/>
    </row>
    <row r="300" spans="1:12" s="8" customFormat="1" ht="45">
      <c r="A300" s="169" t="s">
        <v>124</v>
      </c>
      <c r="B300" s="170" t="s">
        <v>11</v>
      </c>
      <c r="C300" s="281"/>
      <c r="D300" s="307"/>
      <c r="E300" s="237" t="s">
        <v>99</v>
      </c>
      <c r="F300" s="57">
        <v>60</v>
      </c>
      <c r="G300" s="58"/>
      <c r="H300" s="59"/>
      <c r="I300" s="159"/>
      <c r="J300" s="111"/>
      <c r="K300" s="111"/>
      <c r="L300" s="94"/>
    </row>
    <row r="301" spans="1:12" s="8" customFormat="1" ht="33.75">
      <c r="A301" s="169" t="s">
        <v>126</v>
      </c>
      <c r="B301" s="238" t="s">
        <v>12</v>
      </c>
      <c r="C301" s="306"/>
      <c r="D301" s="280"/>
      <c r="E301" s="237" t="s">
        <v>99</v>
      </c>
      <c r="F301" s="57">
        <v>40</v>
      </c>
      <c r="G301" s="58"/>
      <c r="H301" s="59"/>
      <c r="I301" s="159"/>
      <c r="J301" s="111"/>
      <c r="K301" s="111"/>
      <c r="L301" s="94"/>
    </row>
    <row r="302" spans="1:12" s="8" customFormat="1" ht="33.75">
      <c r="A302" s="169" t="s">
        <v>128</v>
      </c>
      <c r="B302" s="238" t="s">
        <v>13</v>
      </c>
      <c r="C302" s="306"/>
      <c r="D302" s="280"/>
      <c r="E302" s="237" t="s">
        <v>99</v>
      </c>
      <c r="F302" s="57">
        <v>80</v>
      </c>
      <c r="G302" s="58"/>
      <c r="H302" s="59"/>
      <c r="I302" s="159"/>
      <c r="J302" s="111"/>
      <c r="K302" s="111"/>
      <c r="L302" s="94"/>
    </row>
    <row r="303" spans="1:12" s="8" customFormat="1" ht="33.75">
      <c r="A303" s="169" t="s">
        <v>130</v>
      </c>
      <c r="B303" s="239" t="s">
        <v>14</v>
      </c>
      <c r="C303" s="306"/>
      <c r="D303" s="280"/>
      <c r="E303" s="240" t="s">
        <v>99</v>
      </c>
      <c r="F303" s="80">
        <v>40</v>
      </c>
      <c r="G303" s="81"/>
      <c r="H303" s="82"/>
      <c r="I303" s="159"/>
      <c r="J303" s="111"/>
      <c r="K303" s="111"/>
      <c r="L303" s="94"/>
    </row>
    <row r="304" spans="1:12" s="8" customFormat="1" ht="12">
      <c r="A304" s="169" t="s">
        <v>132</v>
      </c>
      <c r="B304" s="239" t="s">
        <v>15</v>
      </c>
      <c r="C304" s="306"/>
      <c r="D304" s="280"/>
      <c r="E304" s="240" t="s">
        <v>99</v>
      </c>
      <c r="F304" s="80">
        <v>1</v>
      </c>
      <c r="G304" s="81"/>
      <c r="H304" s="82"/>
      <c r="I304" s="159"/>
      <c r="J304" s="111"/>
      <c r="K304" s="111"/>
      <c r="L304" s="94"/>
    </row>
    <row r="305" spans="1:12" s="8" customFormat="1" ht="22.5">
      <c r="A305" s="169" t="s">
        <v>135</v>
      </c>
      <c r="B305" s="238" t="s">
        <v>16</v>
      </c>
      <c r="C305" s="306"/>
      <c r="D305" s="280"/>
      <c r="E305" s="237" t="s">
        <v>99</v>
      </c>
      <c r="F305" s="57">
        <v>1</v>
      </c>
      <c r="G305" s="58"/>
      <c r="H305" s="211"/>
      <c r="I305" s="159"/>
      <c r="J305" s="111"/>
      <c r="K305" s="111"/>
      <c r="L305" s="94"/>
    </row>
    <row r="306" spans="1:12" s="8" customFormat="1" ht="23.25" customHeight="1">
      <c r="A306" s="169" t="s">
        <v>137</v>
      </c>
      <c r="B306" s="177" t="s">
        <v>17</v>
      </c>
      <c r="C306" s="294"/>
      <c r="D306" s="295"/>
      <c r="E306" s="164" t="s">
        <v>96</v>
      </c>
      <c r="F306" s="52">
        <v>254</v>
      </c>
      <c r="G306" s="58"/>
      <c r="H306" s="54"/>
      <c r="I306" s="159"/>
      <c r="J306" s="111"/>
      <c r="K306" s="111"/>
      <c r="L306" s="94"/>
    </row>
    <row r="307" spans="1:12" s="8" customFormat="1" ht="12">
      <c r="A307" s="169" t="s">
        <v>139</v>
      </c>
      <c r="B307" s="170" t="s">
        <v>18</v>
      </c>
      <c r="C307" s="281"/>
      <c r="D307" s="307"/>
      <c r="E307" s="66" t="s">
        <v>99</v>
      </c>
      <c r="F307" s="57">
        <v>330</v>
      </c>
      <c r="G307" s="58"/>
      <c r="H307" s="59"/>
      <c r="I307" s="159"/>
      <c r="J307" s="111"/>
      <c r="K307" s="111"/>
      <c r="L307" s="94"/>
    </row>
    <row r="308" spans="1:12" s="8" customFormat="1" ht="12">
      <c r="A308" s="169" t="s">
        <v>141</v>
      </c>
      <c r="B308" s="170" t="s">
        <v>19</v>
      </c>
      <c r="C308" s="281"/>
      <c r="D308" s="307"/>
      <c r="E308" s="66" t="s">
        <v>99</v>
      </c>
      <c r="F308" s="57">
        <v>530</v>
      </c>
      <c r="G308" s="58"/>
      <c r="H308" s="59"/>
      <c r="I308" s="159"/>
      <c r="J308" s="111"/>
      <c r="K308" s="111"/>
      <c r="L308" s="94"/>
    </row>
    <row r="309" spans="1:12" s="8" customFormat="1" ht="12">
      <c r="A309" s="169" t="s">
        <v>143</v>
      </c>
      <c r="B309" s="170" t="s">
        <v>20</v>
      </c>
      <c r="C309" s="281"/>
      <c r="D309" s="307"/>
      <c r="E309" s="66" t="s">
        <v>99</v>
      </c>
      <c r="F309" s="57">
        <v>1040</v>
      </c>
      <c r="G309" s="58"/>
      <c r="H309" s="59"/>
      <c r="I309" s="159"/>
      <c r="J309" s="111"/>
      <c r="K309" s="111"/>
      <c r="L309" s="94"/>
    </row>
    <row r="310" spans="1:12" s="8" customFormat="1" ht="12">
      <c r="A310" s="169" t="s">
        <v>145</v>
      </c>
      <c r="B310" s="171" t="s">
        <v>21</v>
      </c>
      <c r="C310" s="281"/>
      <c r="D310" s="307"/>
      <c r="E310" s="64" t="s">
        <v>99</v>
      </c>
      <c r="F310" s="80">
        <v>740</v>
      </c>
      <c r="G310" s="81"/>
      <c r="H310" s="82"/>
      <c r="I310" s="159"/>
      <c r="J310" s="111"/>
      <c r="K310" s="111"/>
      <c r="L310" s="94"/>
    </row>
    <row r="311" spans="1:12" s="8" customFormat="1" ht="12">
      <c r="A311" s="169" t="s">
        <v>147</v>
      </c>
      <c r="B311" s="170" t="s">
        <v>22</v>
      </c>
      <c r="C311" s="281"/>
      <c r="D311" s="307"/>
      <c r="E311" s="66" t="s">
        <v>99</v>
      </c>
      <c r="F311" s="57">
        <v>500</v>
      </c>
      <c r="G311" s="58"/>
      <c r="H311" s="211"/>
      <c r="I311" s="159"/>
      <c r="J311" s="111"/>
      <c r="K311" s="111"/>
      <c r="L311" s="94"/>
    </row>
    <row r="312" spans="1:12" s="8" customFormat="1" ht="12">
      <c r="A312" s="169" t="s">
        <v>149</v>
      </c>
      <c r="B312" s="170" t="s">
        <v>23</v>
      </c>
      <c r="C312" s="281"/>
      <c r="D312" s="307"/>
      <c r="E312" s="66" t="s">
        <v>99</v>
      </c>
      <c r="F312" s="57">
        <v>200</v>
      </c>
      <c r="G312" s="58"/>
      <c r="H312" s="211"/>
      <c r="I312" s="159"/>
      <c r="J312" s="111"/>
      <c r="K312" s="111"/>
      <c r="L312" s="94"/>
    </row>
    <row r="313" spans="1:12" s="8" customFormat="1" ht="12">
      <c r="A313" s="169" t="s">
        <v>151</v>
      </c>
      <c r="B313" s="49" t="s">
        <v>24</v>
      </c>
      <c r="C313" s="361"/>
      <c r="D313" s="362"/>
      <c r="E313" s="241" t="s">
        <v>96</v>
      </c>
      <c r="F313" s="52">
        <v>15</v>
      </c>
      <c r="G313" s="53"/>
      <c r="H313" s="103"/>
      <c r="I313" s="159"/>
      <c r="J313" s="111"/>
      <c r="K313" s="111"/>
      <c r="L313" s="94"/>
    </row>
    <row r="314" spans="1:12" s="8" customFormat="1" ht="12">
      <c r="A314" s="169" t="s">
        <v>153</v>
      </c>
      <c r="B314" s="60" t="s">
        <v>25</v>
      </c>
      <c r="C314" s="361"/>
      <c r="D314" s="362"/>
      <c r="E314" s="66" t="s">
        <v>96</v>
      </c>
      <c r="F314" s="57">
        <v>15</v>
      </c>
      <c r="G314" s="58"/>
      <c r="H314" s="59"/>
      <c r="I314" s="159"/>
      <c r="J314" s="111"/>
      <c r="K314" s="111"/>
      <c r="L314" s="94"/>
    </row>
    <row r="315" spans="1:12" s="8" customFormat="1" ht="22.5">
      <c r="A315" s="169" t="s">
        <v>155</v>
      </c>
      <c r="B315" s="120" t="s">
        <v>26</v>
      </c>
      <c r="C315" s="300"/>
      <c r="D315" s="301"/>
      <c r="E315" s="121" t="s">
        <v>96</v>
      </c>
      <c r="F315" s="57">
        <v>410</v>
      </c>
      <c r="G315" s="58"/>
      <c r="H315" s="59"/>
      <c r="I315" s="159"/>
      <c r="J315" s="111"/>
      <c r="K315" s="111"/>
      <c r="L315" s="94"/>
    </row>
    <row r="316" spans="1:12" s="8" customFormat="1" ht="12">
      <c r="A316" s="169" t="s">
        <v>157</v>
      </c>
      <c r="B316" s="83" t="s">
        <v>27</v>
      </c>
      <c r="C316" s="300"/>
      <c r="D316" s="301"/>
      <c r="E316" s="168" t="s">
        <v>134</v>
      </c>
      <c r="F316" s="57">
        <v>12</v>
      </c>
      <c r="G316" s="58"/>
      <c r="H316" s="59"/>
      <c r="I316" s="159"/>
      <c r="J316" s="111"/>
      <c r="K316" s="111"/>
      <c r="L316" s="94"/>
    </row>
    <row r="317" spans="1:12" s="8" customFormat="1" ht="12">
      <c r="A317" s="169" t="s">
        <v>159</v>
      </c>
      <c r="B317" s="242" t="s">
        <v>28</v>
      </c>
      <c r="C317" s="294"/>
      <c r="D317" s="295"/>
      <c r="E317" s="84" t="s">
        <v>96</v>
      </c>
      <c r="F317" s="57">
        <v>5610</v>
      </c>
      <c r="G317" s="58"/>
      <c r="H317" s="59"/>
      <c r="I317" s="159"/>
      <c r="J317" s="111"/>
      <c r="K317" s="111"/>
      <c r="L317" s="94"/>
    </row>
    <row r="318" spans="1:12" s="8" customFormat="1" ht="56.25">
      <c r="A318" s="169" t="s">
        <v>161</v>
      </c>
      <c r="B318" s="243" t="s">
        <v>30</v>
      </c>
      <c r="C318" s="363"/>
      <c r="D318" s="364"/>
      <c r="E318" s="176" t="s">
        <v>96</v>
      </c>
      <c r="F318" s="93">
        <v>150</v>
      </c>
      <c r="G318" s="45"/>
      <c r="H318" s="46"/>
      <c r="I318" s="47"/>
      <c r="J318" s="111"/>
      <c r="K318" s="111"/>
      <c r="L318" s="94"/>
    </row>
    <row r="319" spans="1:12" s="8" customFormat="1" ht="12">
      <c r="A319" s="94"/>
      <c r="B319" s="244"/>
      <c r="C319" s="245"/>
      <c r="D319" s="245"/>
      <c r="E319" s="246"/>
      <c r="F319" s="97"/>
      <c r="G319" s="377" t="s">
        <v>222</v>
      </c>
      <c r="H319" s="377"/>
      <c r="I319" s="47">
        <f>SUM(I281:I318)</f>
        <v>0</v>
      </c>
      <c r="J319" s="48">
        <f>SUM(J281:J318)</f>
        <v>0</v>
      </c>
      <c r="K319" s="48">
        <f>SUM(K281:K318)</f>
        <v>0</v>
      </c>
      <c r="L319" s="94"/>
    </row>
    <row r="320" spans="1:12" s="8" customFormat="1" ht="12">
      <c r="A320" s="94"/>
      <c r="B320" s="244"/>
      <c r="C320" s="245"/>
      <c r="D320" s="245"/>
      <c r="E320" s="246"/>
      <c r="F320" s="97"/>
      <c r="G320" s="98"/>
      <c r="H320" s="98"/>
      <c r="I320" s="99"/>
      <c r="J320" s="100"/>
      <c r="K320" s="100"/>
      <c r="L320" s="94"/>
    </row>
    <row r="321" spans="1:12" s="8" customFormat="1" ht="12">
      <c r="A321" s="94"/>
      <c r="B321" s="247" t="s">
        <v>243</v>
      </c>
      <c r="C321" s="245"/>
      <c r="D321" s="245"/>
      <c r="E321" s="246"/>
      <c r="F321" s="97"/>
      <c r="G321" s="102"/>
      <c r="H321" s="103"/>
      <c r="I321" s="99"/>
      <c r="J321" s="100"/>
      <c r="K321" s="94"/>
      <c r="L321" s="94"/>
    </row>
    <row r="322" spans="1:12" ht="22.5">
      <c r="A322" s="16" t="s">
        <v>73</v>
      </c>
      <c r="B322" s="16" t="s">
        <v>74</v>
      </c>
      <c r="C322" s="282" t="s">
        <v>75</v>
      </c>
      <c r="D322" s="283"/>
      <c r="E322" s="16" t="s">
        <v>76</v>
      </c>
      <c r="F322" s="19" t="s">
        <v>77</v>
      </c>
      <c r="G322" s="20" t="s">
        <v>78</v>
      </c>
      <c r="H322" s="18" t="s">
        <v>79</v>
      </c>
      <c r="I322" s="21" t="s">
        <v>80</v>
      </c>
      <c r="J322" s="30" t="s">
        <v>81</v>
      </c>
      <c r="K322" s="17" t="s">
        <v>82</v>
      </c>
      <c r="L322" s="40"/>
    </row>
    <row r="323" spans="1:12" s="8" customFormat="1" ht="12">
      <c r="A323" s="41" t="s">
        <v>84</v>
      </c>
      <c r="B323" s="91" t="s">
        <v>31</v>
      </c>
      <c r="C323" s="298"/>
      <c r="D323" s="299"/>
      <c r="E323" s="119" t="s">
        <v>96</v>
      </c>
      <c r="F323" s="93">
        <v>1000</v>
      </c>
      <c r="G323" s="45"/>
      <c r="H323" s="46"/>
      <c r="I323" s="47"/>
      <c r="J323" s="48"/>
      <c r="K323" s="48"/>
      <c r="L323" s="94"/>
    </row>
    <row r="324" spans="1:12" s="8" customFormat="1" ht="12">
      <c r="A324" s="41" t="s">
        <v>87</v>
      </c>
      <c r="B324" s="91" t="s">
        <v>32</v>
      </c>
      <c r="C324" s="298"/>
      <c r="D324" s="299"/>
      <c r="E324" s="119" t="s">
        <v>96</v>
      </c>
      <c r="F324" s="93">
        <v>1000</v>
      </c>
      <c r="G324" s="45"/>
      <c r="H324" s="46"/>
      <c r="I324" s="47"/>
      <c r="J324" s="48"/>
      <c r="K324" s="48"/>
      <c r="L324" s="94"/>
    </row>
    <row r="325" spans="1:12" s="8" customFormat="1" ht="12.75" customHeight="1">
      <c r="A325" s="87" t="s">
        <v>89</v>
      </c>
      <c r="B325" s="213" t="s">
        <v>33</v>
      </c>
      <c r="C325" s="365"/>
      <c r="D325" s="366"/>
      <c r="E325" s="248" t="s">
        <v>96</v>
      </c>
      <c r="F325" s="215">
        <v>6000</v>
      </c>
      <c r="G325" s="216"/>
      <c r="H325" s="103"/>
      <c r="I325" s="89"/>
      <c r="J325" s="48"/>
      <c r="K325" s="48"/>
      <c r="L325" s="94"/>
    </row>
    <row r="326" spans="1:12" s="8" customFormat="1" ht="33.75">
      <c r="A326" s="41" t="s">
        <v>91</v>
      </c>
      <c r="B326" s="91" t="s">
        <v>34</v>
      </c>
      <c r="C326" s="298"/>
      <c r="D326" s="299"/>
      <c r="E326" s="119" t="s">
        <v>35</v>
      </c>
      <c r="F326" s="93">
        <v>40</v>
      </c>
      <c r="G326" s="45"/>
      <c r="H326" s="46"/>
      <c r="I326" s="47"/>
      <c r="J326" s="48"/>
      <c r="K326" s="48"/>
      <c r="L326" s="94"/>
    </row>
    <row r="327" spans="1:12" s="8" customFormat="1" ht="12">
      <c r="A327" s="94"/>
      <c r="B327" s="95"/>
      <c r="C327" s="196"/>
      <c r="D327" s="196"/>
      <c r="E327" s="197"/>
      <c r="F327" s="97"/>
      <c r="G327" s="377" t="s">
        <v>222</v>
      </c>
      <c r="H327" s="377"/>
      <c r="I327" s="47">
        <f>SUM(I323:I326)</f>
        <v>0</v>
      </c>
      <c r="J327" s="48">
        <f>SUM(J323:J326)</f>
        <v>0</v>
      </c>
      <c r="K327" s="48">
        <f>SUM(K323:K326)</f>
        <v>0</v>
      </c>
      <c r="L327" s="94"/>
    </row>
    <row r="328" spans="1:12" s="8" customFormat="1" ht="12">
      <c r="A328" s="94"/>
      <c r="B328" s="95"/>
      <c r="C328" s="196"/>
      <c r="D328" s="196"/>
      <c r="E328" s="197"/>
      <c r="F328" s="97"/>
      <c r="G328" s="98"/>
      <c r="H328" s="98"/>
      <c r="I328" s="99"/>
      <c r="J328" s="100"/>
      <c r="K328" s="100"/>
      <c r="L328" s="94"/>
    </row>
    <row r="329" spans="1:12" s="8" customFormat="1" ht="12">
      <c r="A329" s="94"/>
      <c r="B329" s="101" t="s">
        <v>244</v>
      </c>
      <c r="C329" s="196"/>
      <c r="D329" s="196"/>
      <c r="E329" s="197"/>
      <c r="F329" s="97"/>
      <c r="G329" s="102"/>
      <c r="H329" s="103"/>
      <c r="I329" s="99"/>
      <c r="J329" s="100"/>
      <c r="K329" s="94"/>
      <c r="L329" s="94"/>
    </row>
    <row r="330" spans="1:12" ht="22.5">
      <c r="A330" s="16" t="s">
        <v>73</v>
      </c>
      <c r="B330" s="16" t="s">
        <v>74</v>
      </c>
      <c r="C330" s="282" t="s">
        <v>75</v>
      </c>
      <c r="D330" s="283"/>
      <c r="E330" s="16" t="s">
        <v>76</v>
      </c>
      <c r="F330" s="19" t="s">
        <v>77</v>
      </c>
      <c r="G330" s="20" t="s">
        <v>78</v>
      </c>
      <c r="H330" s="18" t="s">
        <v>79</v>
      </c>
      <c r="I330" s="21" t="s">
        <v>80</v>
      </c>
      <c r="J330" s="30" t="s">
        <v>81</v>
      </c>
      <c r="K330" s="17" t="s">
        <v>82</v>
      </c>
      <c r="L330" s="40"/>
    </row>
    <row r="331" spans="1:12" s="8" customFormat="1" ht="12.75" customHeight="1">
      <c r="A331" s="87" t="s">
        <v>84</v>
      </c>
      <c r="B331" s="213" t="s">
        <v>273</v>
      </c>
      <c r="C331" s="365"/>
      <c r="D331" s="366"/>
      <c r="E331" s="248" t="s">
        <v>96</v>
      </c>
      <c r="F331" s="215">
        <v>3</v>
      </c>
      <c r="G331" s="216"/>
      <c r="H331" s="103"/>
      <c r="I331" s="249"/>
      <c r="J331" s="48"/>
      <c r="K331" s="48"/>
      <c r="L331" s="94"/>
    </row>
    <row r="332" spans="1:12" s="8" customFormat="1" ht="15" customHeight="1">
      <c r="A332" s="41" t="s">
        <v>87</v>
      </c>
      <c r="B332" s="91" t="s">
        <v>274</v>
      </c>
      <c r="C332" s="298"/>
      <c r="D332" s="299"/>
      <c r="E332" s="119" t="s">
        <v>96</v>
      </c>
      <c r="F332" s="93">
        <v>3</v>
      </c>
      <c r="G332" s="45"/>
      <c r="H332" s="46"/>
      <c r="I332" s="250"/>
      <c r="J332" s="48"/>
      <c r="K332" s="48"/>
      <c r="L332" s="94"/>
    </row>
    <row r="333" spans="1:12" s="8" customFormat="1" ht="12">
      <c r="A333" s="94"/>
      <c r="B333" s="95"/>
      <c r="C333" s="196"/>
      <c r="D333" s="196"/>
      <c r="E333" s="197"/>
      <c r="F333" s="97"/>
      <c r="G333" s="377" t="s">
        <v>222</v>
      </c>
      <c r="H333" s="377"/>
      <c r="I333" s="47">
        <f>SUM(I331:I332)</f>
        <v>0</v>
      </c>
      <c r="J333" s="48">
        <f>SUM(J331:J332)</f>
        <v>0</v>
      </c>
      <c r="K333" s="48">
        <f>SUM(K331:K332)</f>
        <v>0</v>
      </c>
      <c r="L333" s="94"/>
    </row>
    <row r="334" spans="1:12" s="8" customFormat="1" ht="12">
      <c r="A334" s="94"/>
      <c r="B334" s="95"/>
      <c r="C334" s="196"/>
      <c r="D334" s="196"/>
      <c r="E334" s="197"/>
      <c r="F334" s="97"/>
      <c r="G334" s="98"/>
      <c r="H334" s="98"/>
      <c r="I334" s="99"/>
      <c r="J334" s="100"/>
      <c r="K334" s="100"/>
      <c r="L334" s="94"/>
    </row>
    <row r="335" spans="1:12" s="8" customFormat="1" ht="12">
      <c r="A335" s="94"/>
      <c r="B335" s="101" t="s">
        <v>245</v>
      </c>
      <c r="C335" s="196"/>
      <c r="D335" s="196"/>
      <c r="E335" s="197"/>
      <c r="F335" s="97"/>
      <c r="G335" s="102"/>
      <c r="H335" s="103"/>
      <c r="I335" s="99"/>
      <c r="J335" s="100"/>
      <c r="K335" s="94"/>
      <c r="L335" s="94"/>
    </row>
    <row r="336" spans="1:12" ht="22.5">
      <c r="A336" s="16" t="s">
        <v>73</v>
      </c>
      <c r="B336" s="16" t="s">
        <v>74</v>
      </c>
      <c r="C336" s="367" t="s">
        <v>75</v>
      </c>
      <c r="D336" s="368"/>
      <c r="E336" s="16" t="s">
        <v>76</v>
      </c>
      <c r="F336" s="19" t="s">
        <v>77</v>
      </c>
      <c r="G336" s="20" t="s">
        <v>78</v>
      </c>
      <c r="H336" s="18" t="s">
        <v>79</v>
      </c>
      <c r="I336" s="21" t="s">
        <v>80</v>
      </c>
      <c r="J336" s="30" t="s">
        <v>81</v>
      </c>
      <c r="K336" s="17" t="s">
        <v>82</v>
      </c>
      <c r="L336" s="40"/>
    </row>
    <row r="337" spans="1:12" s="8" customFormat="1" ht="22.5">
      <c r="A337" s="49" t="s">
        <v>84</v>
      </c>
      <c r="B337" s="187" t="s">
        <v>36</v>
      </c>
      <c r="C337" s="316"/>
      <c r="D337" s="317"/>
      <c r="E337" s="121" t="s">
        <v>96</v>
      </c>
      <c r="F337" s="52">
        <v>250</v>
      </c>
      <c r="G337" s="53"/>
      <c r="H337" s="54"/>
      <c r="I337" s="55"/>
      <c r="J337" s="202"/>
      <c r="K337" s="203"/>
      <c r="L337" s="94"/>
    </row>
    <row r="338" spans="1:12" s="8" customFormat="1" ht="45">
      <c r="A338" s="60" t="s">
        <v>87</v>
      </c>
      <c r="B338" s="251" t="s">
        <v>37</v>
      </c>
      <c r="C338" s="304"/>
      <c r="D338" s="305"/>
      <c r="E338" s="168" t="s">
        <v>96</v>
      </c>
      <c r="F338" s="57">
        <v>1200</v>
      </c>
      <c r="G338" s="58"/>
      <c r="H338" s="59"/>
      <c r="I338" s="159"/>
      <c r="J338" s="202"/>
      <c r="K338" s="203"/>
      <c r="L338" s="94"/>
    </row>
    <row r="339" spans="1:12" s="8" customFormat="1" ht="12">
      <c r="A339" s="60" t="s">
        <v>89</v>
      </c>
      <c r="B339" s="251" t="s">
        <v>38</v>
      </c>
      <c r="C339" s="304"/>
      <c r="D339" s="305"/>
      <c r="E339" s="168" t="s">
        <v>96</v>
      </c>
      <c r="F339" s="57">
        <v>503</v>
      </c>
      <c r="G339" s="58"/>
      <c r="H339" s="59"/>
      <c r="I339" s="159"/>
      <c r="J339" s="202"/>
      <c r="K339" s="203"/>
      <c r="L339" s="94"/>
    </row>
    <row r="340" spans="1:12" s="8" customFormat="1" ht="12">
      <c r="A340" s="60" t="s">
        <v>91</v>
      </c>
      <c r="B340" s="251" t="s">
        <v>39</v>
      </c>
      <c r="C340" s="304"/>
      <c r="D340" s="305"/>
      <c r="E340" s="168" t="s">
        <v>96</v>
      </c>
      <c r="F340" s="57">
        <v>22</v>
      </c>
      <c r="G340" s="58"/>
      <c r="H340" s="59"/>
      <c r="I340" s="159"/>
      <c r="J340" s="202"/>
      <c r="K340" s="203"/>
      <c r="L340" s="94"/>
    </row>
    <row r="341" spans="1:12" s="8" customFormat="1" ht="12">
      <c r="A341" s="60" t="s">
        <v>92</v>
      </c>
      <c r="B341" s="188" t="s">
        <v>40</v>
      </c>
      <c r="C341" s="304"/>
      <c r="D341" s="305"/>
      <c r="E341" s="168" t="s">
        <v>96</v>
      </c>
      <c r="F341" s="57">
        <v>385</v>
      </c>
      <c r="G341" s="58"/>
      <c r="H341" s="59"/>
      <c r="I341" s="159"/>
      <c r="J341" s="202"/>
      <c r="K341" s="203"/>
      <c r="L341" s="94"/>
    </row>
    <row r="342" spans="1:12" s="8" customFormat="1" ht="12">
      <c r="A342" s="60" t="s">
        <v>94</v>
      </c>
      <c r="B342" s="188" t="s">
        <v>41</v>
      </c>
      <c r="C342" s="304"/>
      <c r="D342" s="305"/>
      <c r="E342" s="168" t="s">
        <v>96</v>
      </c>
      <c r="F342" s="57">
        <v>100</v>
      </c>
      <c r="G342" s="58"/>
      <c r="H342" s="59"/>
      <c r="I342" s="159"/>
      <c r="J342" s="202"/>
      <c r="K342" s="203"/>
      <c r="L342" s="94"/>
    </row>
    <row r="343" spans="1:12" s="8" customFormat="1" ht="12">
      <c r="A343" s="60" t="s">
        <v>95</v>
      </c>
      <c r="B343" s="188" t="s">
        <v>42</v>
      </c>
      <c r="C343" s="304"/>
      <c r="D343" s="305"/>
      <c r="E343" s="168" t="s">
        <v>96</v>
      </c>
      <c r="F343" s="57">
        <v>40</v>
      </c>
      <c r="G343" s="58"/>
      <c r="H343" s="59"/>
      <c r="I343" s="159"/>
      <c r="J343" s="202"/>
      <c r="K343" s="203"/>
      <c r="L343" s="94"/>
    </row>
    <row r="344" spans="1:12" s="8" customFormat="1" ht="12">
      <c r="A344" s="90" t="s">
        <v>97</v>
      </c>
      <c r="B344" s="188" t="s">
        <v>43</v>
      </c>
      <c r="C344" s="369"/>
      <c r="D344" s="370"/>
      <c r="E344" s="166" t="s">
        <v>96</v>
      </c>
      <c r="F344" s="80">
        <v>600</v>
      </c>
      <c r="G344" s="81"/>
      <c r="H344" s="82"/>
      <c r="I344" s="124"/>
      <c r="J344" s="202"/>
      <c r="K344" s="203"/>
      <c r="L344" s="94"/>
    </row>
    <row r="345" spans="1:12" s="8" customFormat="1" ht="22.5">
      <c r="A345" s="41" t="s">
        <v>100</v>
      </c>
      <c r="B345" s="186" t="s">
        <v>44</v>
      </c>
      <c r="C345" s="363"/>
      <c r="D345" s="364"/>
      <c r="E345" s="119" t="s">
        <v>96</v>
      </c>
      <c r="F345" s="93">
        <v>3</v>
      </c>
      <c r="G345" s="45"/>
      <c r="H345" s="46"/>
      <c r="I345" s="47"/>
      <c r="J345" s="202"/>
      <c r="K345" s="203"/>
      <c r="L345" s="94"/>
    </row>
    <row r="346" spans="1:12" s="8" customFormat="1" ht="12">
      <c r="A346" s="94"/>
      <c r="B346" s="189"/>
      <c r="C346" s="252"/>
      <c r="D346" s="252"/>
      <c r="E346" s="197"/>
      <c r="F346" s="97"/>
      <c r="G346" s="377" t="s">
        <v>222</v>
      </c>
      <c r="H346" s="377"/>
      <c r="I346" s="47">
        <f>SUM(I337:I345)</f>
        <v>0</v>
      </c>
      <c r="J346" s="48">
        <f>SUM(J337:J345)</f>
        <v>0</v>
      </c>
      <c r="K346" s="48">
        <f>SUM(K337:K345)</f>
        <v>0</v>
      </c>
      <c r="L346" s="94"/>
    </row>
    <row r="347" spans="1:12" s="8" customFormat="1" ht="12">
      <c r="A347" s="94"/>
      <c r="B347" s="189"/>
      <c r="C347" s="252"/>
      <c r="D347" s="252"/>
      <c r="E347" s="197"/>
      <c r="F347" s="97"/>
      <c r="G347" s="98"/>
      <c r="H347" s="98"/>
      <c r="I347" s="99"/>
      <c r="J347" s="100"/>
      <c r="K347" s="100"/>
      <c r="L347" s="94"/>
    </row>
    <row r="348" spans="1:12" s="8" customFormat="1" ht="12">
      <c r="A348" s="94"/>
      <c r="B348" s="190" t="s">
        <v>246</v>
      </c>
      <c r="C348" s="252"/>
      <c r="D348" s="252"/>
      <c r="E348" s="197"/>
      <c r="F348" s="97"/>
      <c r="G348" s="102"/>
      <c r="H348" s="103"/>
      <c r="I348" s="99"/>
      <c r="J348" s="100"/>
      <c r="K348" s="94"/>
      <c r="L348" s="94"/>
    </row>
    <row r="349" spans="1:12" ht="22.5">
      <c r="A349" s="16" t="s">
        <v>73</v>
      </c>
      <c r="B349" s="16" t="s">
        <v>74</v>
      </c>
      <c r="C349" s="282" t="s">
        <v>75</v>
      </c>
      <c r="D349" s="283"/>
      <c r="E349" s="16" t="s">
        <v>76</v>
      </c>
      <c r="F349" s="19" t="s">
        <v>77</v>
      </c>
      <c r="G349" s="20" t="s">
        <v>78</v>
      </c>
      <c r="H349" s="18" t="s">
        <v>79</v>
      </c>
      <c r="I349" s="21" t="s">
        <v>80</v>
      </c>
      <c r="J349" s="30" t="s">
        <v>81</v>
      </c>
      <c r="K349" s="17" t="s">
        <v>82</v>
      </c>
      <c r="L349" s="40"/>
    </row>
    <row r="350" spans="1:12" s="8" customFormat="1" ht="12">
      <c r="A350" s="41" t="s">
        <v>84</v>
      </c>
      <c r="B350" s="91" t="s">
        <v>45</v>
      </c>
      <c r="C350" s="298"/>
      <c r="D350" s="299"/>
      <c r="E350" s="92" t="s">
        <v>96</v>
      </c>
      <c r="F350" s="93">
        <v>680</v>
      </c>
      <c r="G350" s="45"/>
      <c r="H350" s="46"/>
      <c r="I350" s="47"/>
      <c r="J350" s="48"/>
      <c r="K350" s="48"/>
      <c r="L350" s="253"/>
    </row>
    <row r="351" spans="1:12" s="8" customFormat="1" ht="12">
      <c r="A351" s="94"/>
      <c r="B351" s="95"/>
      <c r="C351" s="95"/>
      <c r="D351" s="95"/>
      <c r="E351" s="96"/>
      <c r="F351" s="97"/>
      <c r="G351" s="377" t="s">
        <v>222</v>
      </c>
      <c r="H351" s="377"/>
      <c r="I351" s="47">
        <f>SUM(I349:I350)</f>
        <v>0</v>
      </c>
      <c r="J351" s="48">
        <f>SUM(J349:J350)</f>
        <v>0</v>
      </c>
      <c r="K351" s="41">
        <f>SUM(K349:K350)</f>
        <v>0</v>
      </c>
      <c r="L351" s="94"/>
    </row>
    <row r="352" spans="1:12" s="8" customFormat="1" ht="12">
      <c r="A352" s="94"/>
      <c r="B352" s="95"/>
      <c r="C352" s="95"/>
      <c r="D352" s="95"/>
      <c r="E352" s="96"/>
      <c r="F352" s="97"/>
      <c r="G352" s="98"/>
      <c r="H352" s="98"/>
      <c r="I352" s="99"/>
      <c r="J352" s="100"/>
      <c r="K352" s="94"/>
      <c r="L352" s="94"/>
    </row>
    <row r="353" spans="1:12" s="8" customFormat="1" ht="12">
      <c r="A353" s="94"/>
      <c r="B353" s="101" t="s">
        <v>247</v>
      </c>
      <c r="C353" s="95"/>
      <c r="D353" s="95"/>
      <c r="E353" s="96"/>
      <c r="F353" s="97"/>
      <c r="G353" s="102"/>
      <c r="H353" s="103"/>
      <c r="I353" s="99"/>
      <c r="J353" s="100"/>
      <c r="K353" s="94"/>
      <c r="L353" s="94"/>
    </row>
    <row r="354" spans="1:12" ht="22.5">
      <c r="A354" s="16" t="s">
        <v>73</v>
      </c>
      <c r="B354" s="16" t="s">
        <v>74</v>
      </c>
      <c r="C354" s="282" t="s">
        <v>75</v>
      </c>
      <c r="D354" s="283"/>
      <c r="E354" s="16" t="s">
        <v>76</v>
      </c>
      <c r="F354" s="19" t="s">
        <v>77</v>
      </c>
      <c r="G354" s="20" t="s">
        <v>78</v>
      </c>
      <c r="H354" s="18" t="s">
        <v>79</v>
      </c>
      <c r="I354" s="21" t="s">
        <v>80</v>
      </c>
      <c r="J354" s="30" t="s">
        <v>81</v>
      </c>
      <c r="K354" s="17" t="s">
        <v>82</v>
      </c>
      <c r="L354" s="40"/>
    </row>
    <row r="355" spans="1:12" s="8" customFormat="1" ht="45">
      <c r="A355" s="49" t="s">
        <v>84</v>
      </c>
      <c r="B355" s="75" t="s">
        <v>407</v>
      </c>
      <c r="C355" s="337"/>
      <c r="D355" s="338"/>
      <c r="E355" s="72" t="s">
        <v>99</v>
      </c>
      <c r="F355" s="52">
        <v>60</v>
      </c>
      <c r="G355" s="53"/>
      <c r="H355" s="54"/>
      <c r="I355" s="55"/>
      <c r="J355" s="202"/>
      <c r="K355" s="203"/>
      <c r="L355" s="94"/>
    </row>
    <row r="356" spans="1:12" s="8" customFormat="1" ht="45">
      <c r="A356" s="60" t="s">
        <v>87</v>
      </c>
      <c r="B356" s="67" t="s">
        <v>408</v>
      </c>
      <c r="C356" s="361"/>
      <c r="D356" s="362"/>
      <c r="E356" s="71" t="s">
        <v>99</v>
      </c>
      <c r="F356" s="57">
        <v>540</v>
      </c>
      <c r="G356" s="58"/>
      <c r="H356" s="59"/>
      <c r="I356" s="159"/>
      <c r="J356" s="202"/>
      <c r="K356" s="203"/>
      <c r="L356" s="94"/>
    </row>
    <row r="357" spans="1:12" s="8" customFormat="1" ht="45">
      <c r="A357" s="60" t="s">
        <v>89</v>
      </c>
      <c r="B357" s="67" t="s">
        <v>256</v>
      </c>
      <c r="C357" s="361"/>
      <c r="D357" s="362"/>
      <c r="E357" s="71" t="s">
        <v>99</v>
      </c>
      <c r="F357" s="57">
        <v>1980</v>
      </c>
      <c r="G357" s="58"/>
      <c r="H357" s="59"/>
      <c r="I357" s="159"/>
      <c r="J357" s="202"/>
      <c r="K357" s="203"/>
      <c r="L357" s="94"/>
    </row>
    <row r="358" spans="1:12" s="8" customFormat="1" ht="45">
      <c r="A358" s="90" t="s">
        <v>91</v>
      </c>
      <c r="B358" s="68" t="s">
        <v>409</v>
      </c>
      <c r="C358" s="371"/>
      <c r="D358" s="372"/>
      <c r="E358" s="70" t="s">
        <v>99</v>
      </c>
      <c r="F358" s="80">
        <v>1980</v>
      </c>
      <c r="G358" s="81"/>
      <c r="H358" s="82"/>
      <c r="I358" s="124"/>
      <c r="J358" s="202"/>
      <c r="K358" s="203"/>
      <c r="L358" s="94"/>
    </row>
    <row r="359" spans="1:12" s="8" customFormat="1" ht="37.5" customHeight="1">
      <c r="A359" s="41" t="s">
        <v>92</v>
      </c>
      <c r="B359" s="198" t="s">
        <v>257</v>
      </c>
      <c r="C359" s="333"/>
      <c r="D359" s="334"/>
      <c r="E359" s="254" t="s">
        <v>99</v>
      </c>
      <c r="F359" s="93">
        <v>50</v>
      </c>
      <c r="G359" s="45"/>
      <c r="H359" s="46"/>
      <c r="I359" s="47"/>
      <c r="J359" s="202"/>
      <c r="K359" s="203"/>
      <c r="L359" s="94"/>
    </row>
    <row r="360" spans="1:12" s="8" customFormat="1" ht="12">
      <c r="A360" s="94"/>
      <c r="B360" s="199"/>
      <c r="C360" s="94"/>
      <c r="D360" s="94"/>
      <c r="E360" s="115"/>
      <c r="F360" s="97"/>
      <c r="G360" s="377" t="s">
        <v>222</v>
      </c>
      <c r="H360" s="377"/>
      <c r="I360" s="47">
        <f>SUM(I355:I359)</f>
        <v>0</v>
      </c>
      <c r="J360" s="48">
        <f>SUM(J355:J359)</f>
        <v>0</v>
      </c>
      <c r="K360" s="48">
        <f>SUM(K355:K359)</f>
        <v>0</v>
      </c>
      <c r="L360" s="94"/>
    </row>
    <row r="361" spans="1:12" s="8" customFormat="1" ht="12">
      <c r="A361" s="94"/>
      <c r="B361" s="199"/>
      <c r="C361" s="94"/>
      <c r="D361" s="94"/>
      <c r="E361" s="115"/>
      <c r="F361" s="97"/>
      <c r="G361" s="98"/>
      <c r="H361" s="98"/>
      <c r="I361" s="99"/>
      <c r="J361" s="100"/>
      <c r="K361" s="100"/>
      <c r="L361" s="94"/>
    </row>
    <row r="362" spans="1:12" s="8" customFormat="1" ht="22.5">
      <c r="A362" s="94"/>
      <c r="B362" s="200" t="s">
        <v>248</v>
      </c>
      <c r="C362" s="94"/>
      <c r="D362" s="94"/>
      <c r="E362" s="115"/>
      <c r="F362" s="97"/>
      <c r="G362" s="102"/>
      <c r="H362" s="103"/>
      <c r="I362" s="99"/>
      <c r="J362" s="100"/>
      <c r="K362" s="94"/>
      <c r="L362" s="94"/>
    </row>
    <row r="363" spans="1:12" ht="22.5">
      <c r="A363" s="16" t="s">
        <v>73</v>
      </c>
      <c r="B363" s="16" t="s">
        <v>74</v>
      </c>
      <c r="C363" s="282" t="s">
        <v>75</v>
      </c>
      <c r="D363" s="283"/>
      <c r="E363" s="16" t="s">
        <v>76</v>
      </c>
      <c r="F363" s="19" t="s">
        <v>77</v>
      </c>
      <c r="G363" s="20" t="s">
        <v>78</v>
      </c>
      <c r="H363" s="18" t="s">
        <v>79</v>
      </c>
      <c r="I363" s="21" t="s">
        <v>80</v>
      </c>
      <c r="J363" s="30" t="s">
        <v>81</v>
      </c>
      <c r="K363" s="17" t="s">
        <v>82</v>
      </c>
      <c r="L363" s="40"/>
    </row>
    <row r="364" spans="1:13" s="8" customFormat="1" ht="112.5">
      <c r="A364" s="87" t="s">
        <v>84</v>
      </c>
      <c r="B364" s="255" t="s">
        <v>263</v>
      </c>
      <c r="C364" s="382"/>
      <c r="D364" s="383"/>
      <c r="E364" s="256" t="s">
        <v>46</v>
      </c>
      <c r="F364" s="215">
        <v>9000</v>
      </c>
      <c r="G364" s="216"/>
      <c r="H364" s="103"/>
      <c r="I364" s="89"/>
      <c r="J364" s="257"/>
      <c r="K364" s="258"/>
      <c r="L364" s="94"/>
      <c r="M364" s="270"/>
    </row>
    <row r="365" spans="1:13" s="8" customFormat="1" ht="22.5">
      <c r="A365" s="41" t="s">
        <v>87</v>
      </c>
      <c r="B365" s="172" t="s">
        <v>47</v>
      </c>
      <c r="C365" s="333"/>
      <c r="D365" s="334"/>
      <c r="E365" s="92" t="s">
        <v>46</v>
      </c>
      <c r="F365" s="93">
        <v>432</v>
      </c>
      <c r="G365" s="45"/>
      <c r="H365" s="46"/>
      <c r="I365" s="47"/>
      <c r="J365" s="48"/>
      <c r="K365" s="48"/>
      <c r="L365" s="94"/>
      <c r="M365" s="270"/>
    </row>
    <row r="366" spans="1:12" s="8" customFormat="1" ht="12">
      <c r="A366" s="94"/>
      <c r="B366" s="173"/>
      <c r="C366" s="94"/>
      <c r="D366" s="94"/>
      <c r="E366" s="96"/>
      <c r="F366" s="97"/>
      <c r="G366" s="377" t="s">
        <v>222</v>
      </c>
      <c r="H366" s="377"/>
      <c r="I366" s="259">
        <f>SUM(I364:I365)</f>
        <v>0</v>
      </c>
      <c r="J366" s="48">
        <f>SUM(J364:J365)</f>
        <v>0</v>
      </c>
      <c r="K366" s="48">
        <f>SUM(K364:K365)</f>
        <v>0</v>
      </c>
      <c r="L366" s="94"/>
    </row>
    <row r="367" spans="1:12" s="8" customFormat="1" ht="12">
      <c r="A367" s="94"/>
      <c r="B367" s="173"/>
      <c r="C367" s="94"/>
      <c r="D367" s="94"/>
      <c r="E367" s="96"/>
      <c r="F367" s="97"/>
      <c r="G367" s="98"/>
      <c r="H367" s="98"/>
      <c r="I367" s="260">
        <f>I366*3%</f>
        <v>0</v>
      </c>
      <c r="J367" s="100"/>
      <c r="K367" s="100"/>
      <c r="L367" s="94"/>
    </row>
    <row r="368" spans="1:12" s="8" customFormat="1" ht="12">
      <c r="A368" s="94"/>
      <c r="B368" s="174" t="s">
        <v>249</v>
      </c>
      <c r="C368" s="94"/>
      <c r="D368" s="94"/>
      <c r="E368" s="96"/>
      <c r="F368" s="97"/>
      <c r="G368" s="102"/>
      <c r="H368" s="103"/>
      <c r="I368" s="99"/>
      <c r="J368" s="100"/>
      <c r="K368" s="94"/>
      <c r="L368" s="94"/>
    </row>
    <row r="369" spans="1:12" ht="33.75">
      <c r="A369" s="16" t="s">
        <v>73</v>
      </c>
      <c r="B369" s="16" t="s">
        <v>74</v>
      </c>
      <c r="C369" s="207"/>
      <c r="D369" s="17" t="s">
        <v>75</v>
      </c>
      <c r="E369" s="16" t="s">
        <v>76</v>
      </c>
      <c r="F369" s="19" t="s">
        <v>77</v>
      </c>
      <c r="G369" s="20" t="s">
        <v>78</v>
      </c>
      <c r="H369" s="18" t="s">
        <v>79</v>
      </c>
      <c r="I369" s="21" t="s">
        <v>80</v>
      </c>
      <c r="J369" s="30" t="s">
        <v>81</v>
      </c>
      <c r="K369" s="17" t="s">
        <v>82</v>
      </c>
      <c r="L369" s="40"/>
    </row>
    <row r="370" spans="1:12" s="8" customFormat="1" ht="26.25" customHeight="1">
      <c r="A370" s="49" t="s">
        <v>84</v>
      </c>
      <c r="B370" s="379" t="s">
        <v>275</v>
      </c>
      <c r="C370" s="208" t="s">
        <v>48</v>
      </c>
      <c r="D370" s="208"/>
      <c r="E370" s="49" t="s">
        <v>99</v>
      </c>
      <c r="F370" s="52">
        <v>9000</v>
      </c>
      <c r="G370" s="53"/>
      <c r="H370" s="54"/>
      <c r="I370" s="55"/>
      <c r="J370" s="202"/>
      <c r="K370" s="203"/>
      <c r="L370" s="94"/>
    </row>
    <row r="371" spans="1:12" s="8" customFormat="1" ht="20.25" customHeight="1">
      <c r="A371" s="60" t="s">
        <v>87</v>
      </c>
      <c r="B371" s="380"/>
      <c r="C371" s="237" t="s">
        <v>49</v>
      </c>
      <c r="D371" s="237"/>
      <c r="E371" s="60" t="s">
        <v>99</v>
      </c>
      <c r="F371" s="57">
        <v>9000</v>
      </c>
      <c r="G371" s="58"/>
      <c r="H371" s="59"/>
      <c r="I371" s="159"/>
      <c r="J371" s="202"/>
      <c r="K371" s="203"/>
      <c r="L371" s="94"/>
    </row>
    <row r="372" spans="1:12" s="8" customFormat="1" ht="22.5">
      <c r="A372" s="60" t="s">
        <v>89</v>
      </c>
      <c r="B372" s="380"/>
      <c r="C372" s="237" t="s">
        <v>50</v>
      </c>
      <c r="D372" s="237"/>
      <c r="E372" s="60" t="s">
        <v>99</v>
      </c>
      <c r="F372" s="57">
        <v>200</v>
      </c>
      <c r="G372" s="58"/>
      <c r="H372" s="59"/>
      <c r="I372" s="159"/>
      <c r="J372" s="202"/>
      <c r="K372" s="203"/>
      <c r="L372" s="94"/>
    </row>
    <row r="373" spans="1:12" s="8" customFormat="1" ht="24" customHeight="1">
      <c r="A373" s="90" t="s">
        <v>91</v>
      </c>
      <c r="B373" s="381"/>
      <c r="C373" s="240" t="s">
        <v>51</v>
      </c>
      <c r="D373" s="240"/>
      <c r="E373" s="90" t="s">
        <v>99</v>
      </c>
      <c r="F373" s="80">
        <v>200</v>
      </c>
      <c r="G373" s="81"/>
      <c r="H373" s="82"/>
      <c r="I373" s="124"/>
      <c r="J373" s="202"/>
      <c r="K373" s="203"/>
      <c r="L373" s="94"/>
    </row>
    <row r="374" spans="1:12" s="8" customFormat="1" ht="22.5">
      <c r="A374" s="41" t="s">
        <v>92</v>
      </c>
      <c r="B374" s="41" t="s">
        <v>52</v>
      </c>
      <c r="C374" s="206" t="s">
        <v>53</v>
      </c>
      <c r="D374" s="206"/>
      <c r="E374" s="41" t="s">
        <v>99</v>
      </c>
      <c r="F374" s="93">
        <v>600</v>
      </c>
      <c r="G374" s="45"/>
      <c r="H374" s="46"/>
      <c r="I374" s="47"/>
      <c r="J374" s="202"/>
      <c r="K374" s="203"/>
      <c r="L374" s="94"/>
    </row>
    <row r="375" spans="1:12" s="8" customFormat="1" ht="12">
      <c r="A375" s="94"/>
      <c r="B375" s="94"/>
      <c r="C375" s="225"/>
      <c r="D375" s="225"/>
      <c r="E375" s="94"/>
      <c r="F375" s="97"/>
      <c r="G375" s="377" t="s">
        <v>222</v>
      </c>
      <c r="H375" s="377"/>
      <c r="I375" s="47">
        <f>SUM(I370:I374)</f>
        <v>0</v>
      </c>
      <c r="J375" s="48">
        <f>SUM(J370:J374)</f>
        <v>0</v>
      </c>
      <c r="K375" s="48">
        <f>SUM(K370:K374)</f>
        <v>0</v>
      </c>
      <c r="L375" s="94"/>
    </row>
    <row r="376" spans="1:12" s="8" customFormat="1" ht="12">
      <c r="A376" s="94"/>
      <c r="B376" s="94"/>
      <c r="C376" s="225"/>
      <c r="D376" s="225"/>
      <c r="E376" s="94"/>
      <c r="F376" s="97"/>
      <c r="G376" s="98"/>
      <c r="H376" s="98"/>
      <c r="I376" s="99"/>
      <c r="J376" s="100"/>
      <c r="K376" s="100"/>
      <c r="L376" s="94"/>
    </row>
    <row r="377" spans="1:12" s="8" customFormat="1" ht="12">
      <c r="A377" s="94"/>
      <c r="B377" s="149" t="s">
        <v>250</v>
      </c>
      <c r="C377" s="225"/>
      <c r="D377" s="225"/>
      <c r="E377" s="94"/>
      <c r="F377" s="97"/>
      <c r="G377" s="102"/>
      <c r="H377" s="103"/>
      <c r="I377" s="99"/>
      <c r="J377" s="100"/>
      <c r="K377" s="94"/>
      <c r="L377" s="94"/>
    </row>
    <row r="378" spans="1:12" ht="22.5">
      <c r="A378" s="16" t="s">
        <v>73</v>
      </c>
      <c r="B378" s="16" t="s">
        <v>74</v>
      </c>
      <c r="C378" s="282" t="s">
        <v>75</v>
      </c>
      <c r="D378" s="283"/>
      <c r="E378" s="16" t="s">
        <v>76</v>
      </c>
      <c r="F378" s="19" t="s">
        <v>77</v>
      </c>
      <c r="G378" s="20" t="s">
        <v>78</v>
      </c>
      <c r="H378" s="18" t="s">
        <v>79</v>
      </c>
      <c r="I378" s="21" t="s">
        <v>80</v>
      </c>
      <c r="J378" s="30" t="s">
        <v>81</v>
      </c>
      <c r="K378" s="17" t="s">
        <v>82</v>
      </c>
      <c r="L378" s="40"/>
    </row>
    <row r="379" spans="1:12" s="8" customFormat="1" ht="12" customHeight="1">
      <c r="A379" s="49" t="s">
        <v>84</v>
      </c>
      <c r="B379" s="75" t="s">
        <v>54</v>
      </c>
      <c r="C379" s="337"/>
      <c r="D379" s="338"/>
      <c r="E379" s="49" t="s">
        <v>96</v>
      </c>
      <c r="F379" s="52">
        <v>50</v>
      </c>
      <c r="G379" s="53"/>
      <c r="H379" s="54"/>
      <c r="I379" s="55"/>
      <c r="J379" s="202"/>
      <c r="K379" s="203"/>
      <c r="L379" s="94"/>
    </row>
    <row r="380" spans="1:12" s="8" customFormat="1" ht="12" customHeight="1">
      <c r="A380" s="60" t="s">
        <v>87</v>
      </c>
      <c r="B380" s="67" t="s">
        <v>55</v>
      </c>
      <c r="C380" s="361"/>
      <c r="D380" s="362"/>
      <c r="E380" s="60" t="s">
        <v>96</v>
      </c>
      <c r="F380" s="57">
        <v>50</v>
      </c>
      <c r="G380" s="58"/>
      <c r="H380" s="59"/>
      <c r="I380" s="159"/>
      <c r="J380" s="202"/>
      <c r="K380" s="203"/>
      <c r="L380" s="94"/>
    </row>
    <row r="381" spans="1:12" s="8" customFormat="1" ht="12" customHeight="1">
      <c r="A381" s="60" t="s">
        <v>89</v>
      </c>
      <c r="B381" s="67" t="s">
        <v>56</v>
      </c>
      <c r="C381" s="361"/>
      <c r="D381" s="362"/>
      <c r="E381" s="60" t="s">
        <v>96</v>
      </c>
      <c r="F381" s="57">
        <v>60</v>
      </c>
      <c r="G381" s="58"/>
      <c r="H381" s="59"/>
      <c r="I381" s="159"/>
      <c r="J381" s="202"/>
      <c r="K381" s="203"/>
      <c r="L381" s="94"/>
    </row>
    <row r="382" spans="1:12" s="8" customFormat="1" ht="12" customHeight="1">
      <c r="A382" s="60" t="s">
        <v>91</v>
      </c>
      <c r="B382" s="67" t="s">
        <v>57</v>
      </c>
      <c r="C382" s="361"/>
      <c r="D382" s="362"/>
      <c r="E382" s="60" t="s">
        <v>96</v>
      </c>
      <c r="F382" s="57">
        <v>60</v>
      </c>
      <c r="G382" s="58"/>
      <c r="H382" s="59"/>
      <c r="I382" s="159"/>
      <c r="J382" s="202"/>
      <c r="K382" s="203"/>
      <c r="L382" s="94"/>
    </row>
    <row r="383" spans="1:12" s="8" customFormat="1" ht="22.5">
      <c r="A383" s="90" t="s">
        <v>92</v>
      </c>
      <c r="B383" s="261" t="s">
        <v>58</v>
      </c>
      <c r="C383" s="341"/>
      <c r="D383" s="342"/>
      <c r="E383" s="90" t="s">
        <v>96</v>
      </c>
      <c r="F383" s="80">
        <v>162</v>
      </c>
      <c r="G383" s="81"/>
      <c r="H383" s="82"/>
      <c r="I383" s="124"/>
      <c r="J383" s="202"/>
      <c r="K383" s="203"/>
      <c r="L383" s="94"/>
    </row>
    <row r="384" spans="1:12" s="8" customFormat="1" ht="12">
      <c r="A384" s="180" t="s">
        <v>94</v>
      </c>
      <c r="B384" s="271" t="s">
        <v>59</v>
      </c>
      <c r="C384" s="374"/>
      <c r="D384" s="375"/>
      <c r="E384" s="180" t="s">
        <v>96</v>
      </c>
      <c r="F384" s="181">
        <v>64</v>
      </c>
      <c r="G384" s="182"/>
      <c r="H384" s="183"/>
      <c r="I384" s="184"/>
      <c r="J384" s="257"/>
      <c r="K384" s="258"/>
      <c r="L384" s="94"/>
    </row>
    <row r="385" spans="1:12" s="14" customFormat="1" ht="12">
      <c r="A385" s="104" t="s">
        <v>95</v>
      </c>
      <c r="B385" s="105" t="s">
        <v>333</v>
      </c>
      <c r="C385" s="355"/>
      <c r="D385" s="356"/>
      <c r="E385" s="104" t="s">
        <v>96</v>
      </c>
      <c r="F385" s="107">
        <v>3</v>
      </c>
      <c r="G385" s="108"/>
      <c r="H385" s="109"/>
      <c r="I385" s="110"/>
      <c r="J385" s="111"/>
      <c r="K385" s="111"/>
      <c r="L385" s="112"/>
    </row>
    <row r="386" spans="1:12" s="8" customFormat="1" ht="12">
      <c r="A386" s="94"/>
      <c r="B386" s="199"/>
      <c r="C386" s="173"/>
      <c r="D386" s="173"/>
      <c r="E386" s="94"/>
      <c r="F386" s="97"/>
      <c r="G386" s="376" t="s">
        <v>222</v>
      </c>
      <c r="H386" s="376"/>
      <c r="I386" s="228">
        <f>SUM(I379:I385)</f>
        <v>0</v>
      </c>
      <c r="J386" s="227">
        <f>SUM(J379:J385)</f>
        <v>0</v>
      </c>
      <c r="K386" s="227">
        <f>SUM(K379:K385)</f>
        <v>0</v>
      </c>
      <c r="L386" s="94"/>
    </row>
    <row r="387" spans="1:12" s="8" customFormat="1" ht="12">
      <c r="A387" s="94"/>
      <c r="B387" s="199"/>
      <c r="C387" s="173"/>
      <c r="D387" s="173"/>
      <c r="E387" s="94"/>
      <c r="F387" s="97"/>
      <c r="G387" s="98"/>
      <c r="H387" s="98"/>
      <c r="I387" s="99"/>
      <c r="J387" s="100"/>
      <c r="K387" s="100"/>
      <c r="L387" s="94"/>
    </row>
    <row r="388" spans="1:12" s="8" customFormat="1" ht="12">
      <c r="A388" s="94"/>
      <c r="B388" s="200" t="s">
        <v>251</v>
      </c>
      <c r="C388" s="173"/>
      <c r="D388" s="173"/>
      <c r="E388" s="94"/>
      <c r="F388" s="97"/>
      <c r="G388" s="102"/>
      <c r="H388" s="103"/>
      <c r="I388" s="99"/>
      <c r="J388" s="100"/>
      <c r="K388" s="94"/>
      <c r="L388" s="94"/>
    </row>
    <row r="389" spans="1:12" ht="22.5">
      <c r="A389" s="16" t="s">
        <v>73</v>
      </c>
      <c r="B389" s="16" t="s">
        <v>74</v>
      </c>
      <c r="C389" s="282" t="s">
        <v>75</v>
      </c>
      <c r="D389" s="283"/>
      <c r="E389" s="16" t="s">
        <v>76</v>
      </c>
      <c r="F389" s="19" t="s">
        <v>77</v>
      </c>
      <c r="G389" s="20" t="s">
        <v>78</v>
      </c>
      <c r="H389" s="18" t="s">
        <v>79</v>
      </c>
      <c r="I389" s="21" t="s">
        <v>80</v>
      </c>
      <c r="J389" s="30" t="s">
        <v>81</v>
      </c>
      <c r="K389" s="17" t="s">
        <v>82</v>
      </c>
      <c r="L389" s="40"/>
    </row>
    <row r="390" spans="1:12" s="8" customFormat="1" ht="12">
      <c r="A390" s="49" t="s">
        <v>84</v>
      </c>
      <c r="B390" s="177" t="s">
        <v>60</v>
      </c>
      <c r="C390" s="337"/>
      <c r="D390" s="338"/>
      <c r="E390" s="49" t="s">
        <v>96</v>
      </c>
      <c r="F390" s="52">
        <v>70</v>
      </c>
      <c r="G390" s="53"/>
      <c r="H390" s="54"/>
      <c r="I390" s="55"/>
      <c r="J390" s="202"/>
      <c r="K390" s="203"/>
      <c r="L390" s="94"/>
    </row>
    <row r="391" spans="1:12" s="8" customFormat="1" ht="12">
      <c r="A391" s="60" t="s">
        <v>87</v>
      </c>
      <c r="B391" s="170" t="s">
        <v>61</v>
      </c>
      <c r="C391" s="361"/>
      <c r="D391" s="362"/>
      <c r="E391" s="60" t="s">
        <v>96</v>
      </c>
      <c r="F391" s="57">
        <v>70</v>
      </c>
      <c r="G391" s="58"/>
      <c r="H391" s="59"/>
      <c r="I391" s="159"/>
      <c r="J391" s="202"/>
      <c r="K391" s="203"/>
      <c r="L391" s="94"/>
    </row>
    <row r="392" spans="1:12" s="8" customFormat="1" ht="12">
      <c r="A392" s="60" t="s">
        <v>89</v>
      </c>
      <c r="B392" s="170" t="s">
        <v>62</v>
      </c>
      <c r="C392" s="361"/>
      <c r="D392" s="362"/>
      <c r="E392" s="60" t="s">
        <v>96</v>
      </c>
      <c r="F392" s="57">
        <v>90</v>
      </c>
      <c r="G392" s="58"/>
      <c r="H392" s="59"/>
      <c r="I392" s="159"/>
      <c r="J392" s="202"/>
      <c r="K392" s="203"/>
      <c r="L392" s="94"/>
    </row>
    <row r="393" spans="1:12" s="8" customFormat="1" ht="12">
      <c r="A393" s="90" t="s">
        <v>91</v>
      </c>
      <c r="B393" s="171" t="s">
        <v>65</v>
      </c>
      <c r="C393" s="371"/>
      <c r="D393" s="372"/>
      <c r="E393" s="90" t="s">
        <v>96</v>
      </c>
      <c r="F393" s="80">
        <v>40</v>
      </c>
      <c r="G393" s="81"/>
      <c r="H393" s="82"/>
      <c r="I393" s="124"/>
      <c r="J393" s="202"/>
      <c r="K393" s="203"/>
      <c r="L393" s="94"/>
    </row>
    <row r="394" spans="1:12" s="8" customFormat="1" ht="12">
      <c r="A394" s="41" t="s">
        <v>92</v>
      </c>
      <c r="B394" s="172" t="s">
        <v>66</v>
      </c>
      <c r="C394" s="333"/>
      <c r="D394" s="334"/>
      <c r="E394" s="41" t="s">
        <v>96</v>
      </c>
      <c r="F394" s="93">
        <v>50</v>
      </c>
      <c r="G394" s="45"/>
      <c r="H394" s="46"/>
      <c r="I394" s="47"/>
      <c r="J394" s="202"/>
      <c r="K394" s="203"/>
      <c r="L394" s="94"/>
    </row>
    <row r="395" spans="1:12" s="8" customFormat="1" ht="12">
      <c r="A395" s="94"/>
      <c r="B395" s="173"/>
      <c r="C395" s="94"/>
      <c r="D395" s="94"/>
      <c r="E395" s="94"/>
      <c r="F395" s="97"/>
      <c r="G395" s="377" t="s">
        <v>222</v>
      </c>
      <c r="H395" s="377"/>
      <c r="I395" s="47">
        <f>SUM(I390:I394)</f>
        <v>0</v>
      </c>
      <c r="J395" s="48">
        <f>SUM(J390:J394)</f>
        <v>0</v>
      </c>
      <c r="K395" s="48">
        <f>SUM(K390:K394)</f>
        <v>0</v>
      </c>
      <c r="L395" s="94"/>
    </row>
    <row r="396" spans="1:12" s="8" customFormat="1" ht="12">
      <c r="A396" s="94"/>
      <c r="B396" s="173"/>
      <c r="C396" s="94"/>
      <c r="D396" s="94"/>
      <c r="E396" s="94"/>
      <c r="F396" s="97"/>
      <c r="G396" s="98"/>
      <c r="H396" s="98"/>
      <c r="I396" s="99"/>
      <c r="J396" s="100"/>
      <c r="K396" s="100"/>
      <c r="L396" s="94"/>
    </row>
    <row r="397" spans="1:12" s="8" customFormat="1" ht="12">
      <c r="A397" s="94"/>
      <c r="B397" s="174" t="s">
        <v>252</v>
      </c>
      <c r="C397" s="94"/>
      <c r="D397" s="94"/>
      <c r="E397" s="94"/>
      <c r="F397" s="97"/>
      <c r="G397" s="102"/>
      <c r="H397" s="103"/>
      <c r="I397" s="99"/>
      <c r="J397" s="100"/>
      <c r="K397" s="94"/>
      <c r="L397" s="94"/>
    </row>
    <row r="398" spans="1:12" ht="22.5">
      <c r="A398" s="16" t="s">
        <v>73</v>
      </c>
      <c r="B398" s="16" t="s">
        <v>74</v>
      </c>
      <c r="C398" s="282" t="s">
        <v>75</v>
      </c>
      <c r="D398" s="283"/>
      <c r="E398" s="16" t="s">
        <v>76</v>
      </c>
      <c r="F398" s="19" t="s">
        <v>77</v>
      </c>
      <c r="G398" s="20" t="s">
        <v>78</v>
      </c>
      <c r="H398" s="18" t="s">
        <v>79</v>
      </c>
      <c r="I398" s="21" t="s">
        <v>80</v>
      </c>
      <c r="J398" s="30" t="s">
        <v>81</v>
      </c>
      <c r="K398" s="17" t="s">
        <v>82</v>
      </c>
      <c r="L398" s="40"/>
    </row>
    <row r="399" spans="1:12" s="8" customFormat="1" ht="12">
      <c r="A399" s="41" t="s">
        <v>84</v>
      </c>
      <c r="B399" s="172" t="s">
        <v>67</v>
      </c>
      <c r="C399" s="333"/>
      <c r="D399" s="334"/>
      <c r="E399" s="41" t="s">
        <v>96</v>
      </c>
      <c r="F399" s="93">
        <v>30</v>
      </c>
      <c r="G399" s="45"/>
      <c r="H399" s="46"/>
      <c r="I399" s="47"/>
      <c r="J399" s="48"/>
      <c r="K399" s="48"/>
      <c r="L399" s="94"/>
    </row>
    <row r="400" spans="1:12" s="8" customFormat="1" ht="12">
      <c r="A400" s="49" t="s">
        <v>87</v>
      </c>
      <c r="B400" s="177" t="s">
        <v>68</v>
      </c>
      <c r="C400" s="337"/>
      <c r="D400" s="338"/>
      <c r="E400" s="49" t="s">
        <v>96</v>
      </c>
      <c r="F400" s="52">
        <v>50</v>
      </c>
      <c r="G400" s="53"/>
      <c r="H400" s="54"/>
      <c r="I400" s="55"/>
      <c r="J400" s="48"/>
      <c r="K400" s="48"/>
      <c r="L400" s="94"/>
    </row>
    <row r="401" spans="1:12" s="8" customFormat="1" ht="12">
      <c r="A401" s="49" t="s">
        <v>89</v>
      </c>
      <c r="B401" s="177" t="s">
        <v>69</v>
      </c>
      <c r="C401" s="361"/>
      <c r="D401" s="362"/>
      <c r="E401" s="49" t="s">
        <v>96</v>
      </c>
      <c r="F401" s="57">
        <v>50</v>
      </c>
      <c r="G401" s="58"/>
      <c r="H401" s="59"/>
      <c r="I401" s="159"/>
      <c r="J401" s="48"/>
      <c r="K401" s="48"/>
      <c r="L401" s="94"/>
    </row>
    <row r="402" spans="1:12" s="8" customFormat="1" ht="12">
      <c r="A402" s="87" t="s">
        <v>91</v>
      </c>
      <c r="B402" s="214" t="s">
        <v>70</v>
      </c>
      <c r="C402" s="361"/>
      <c r="D402" s="362"/>
      <c r="E402" s="87" t="s">
        <v>96</v>
      </c>
      <c r="F402" s="80">
        <v>50</v>
      </c>
      <c r="G402" s="81"/>
      <c r="H402" s="82"/>
      <c r="I402" s="159"/>
      <c r="J402" s="48"/>
      <c r="K402" s="48"/>
      <c r="L402" s="94"/>
    </row>
    <row r="403" spans="1:12" s="8" customFormat="1" ht="12">
      <c r="A403" s="60" t="s">
        <v>92</v>
      </c>
      <c r="B403" s="170" t="s">
        <v>71</v>
      </c>
      <c r="C403" s="361"/>
      <c r="D403" s="362"/>
      <c r="E403" s="60" t="s">
        <v>96</v>
      </c>
      <c r="F403" s="57">
        <v>50</v>
      </c>
      <c r="G403" s="58"/>
      <c r="H403" s="211"/>
      <c r="I403" s="124"/>
      <c r="J403" s="262"/>
      <c r="K403" s="262"/>
      <c r="L403" s="94"/>
    </row>
    <row r="404" spans="1:12" ht="12.75">
      <c r="A404" s="40"/>
      <c r="B404" s="40"/>
      <c r="C404" s="40"/>
      <c r="D404" s="40"/>
      <c r="E404" s="40"/>
      <c r="F404" s="263"/>
      <c r="G404" s="373" t="s">
        <v>222</v>
      </c>
      <c r="H404" s="373"/>
      <c r="I404" s="110">
        <f>SUM(I399:I403)</f>
        <v>0</v>
      </c>
      <c r="J404" s="111">
        <f>SUM(J399:J403)</f>
        <v>0</v>
      </c>
      <c r="K404" s="111">
        <f>SUM(K399:K403)</f>
        <v>0</v>
      </c>
      <c r="L404" s="40"/>
    </row>
    <row r="405" spans="1:12" ht="12.75">
      <c r="A405" s="40"/>
      <c r="B405" s="40"/>
      <c r="C405" s="40"/>
      <c r="D405" s="40"/>
      <c r="E405" s="40"/>
      <c r="F405" s="263"/>
      <c r="G405" s="264"/>
      <c r="H405" s="265"/>
      <c r="I405" s="266"/>
      <c r="J405" s="267"/>
      <c r="K405" s="112"/>
      <c r="L405" s="40"/>
    </row>
    <row r="406" spans="1:12" s="8" customFormat="1" ht="22.5">
      <c r="A406" s="94"/>
      <c r="B406" s="174" t="s">
        <v>253</v>
      </c>
      <c r="C406" s="94"/>
      <c r="D406" s="94"/>
      <c r="E406" s="94"/>
      <c r="F406" s="97"/>
      <c r="G406" s="102"/>
      <c r="H406" s="103"/>
      <c r="I406" s="99"/>
      <c r="J406" s="100"/>
      <c r="K406" s="94"/>
      <c r="L406" s="94"/>
    </row>
    <row r="407" spans="1:12" ht="22.5">
      <c r="A407" s="16" t="s">
        <v>73</v>
      </c>
      <c r="B407" s="16" t="s">
        <v>74</v>
      </c>
      <c r="C407" s="282" t="s">
        <v>75</v>
      </c>
      <c r="D407" s="283"/>
      <c r="E407" s="16" t="s">
        <v>76</v>
      </c>
      <c r="F407" s="19" t="s">
        <v>77</v>
      </c>
      <c r="G407" s="20" t="s">
        <v>78</v>
      </c>
      <c r="H407" s="18" t="s">
        <v>79</v>
      </c>
      <c r="I407" s="21" t="s">
        <v>80</v>
      </c>
      <c r="J407" s="30" t="s">
        <v>81</v>
      </c>
      <c r="K407" s="17" t="s">
        <v>82</v>
      </c>
      <c r="L407" s="40"/>
    </row>
    <row r="408" spans="1:12" s="8" customFormat="1" ht="12">
      <c r="A408" s="41" t="s">
        <v>84</v>
      </c>
      <c r="B408" s="172" t="s">
        <v>201</v>
      </c>
      <c r="C408" s="333"/>
      <c r="D408" s="334"/>
      <c r="E408" s="41" t="s">
        <v>96</v>
      </c>
      <c r="F408" s="93">
        <v>200</v>
      </c>
      <c r="G408" s="45"/>
      <c r="H408" s="46"/>
      <c r="I408" s="47"/>
      <c r="J408" s="48"/>
      <c r="K408" s="48"/>
      <c r="L408" s="94"/>
    </row>
    <row r="409" spans="1:14" s="8" customFormat="1" ht="12.75">
      <c r="A409" s="49" t="s">
        <v>87</v>
      </c>
      <c r="B409" s="177" t="s">
        <v>202</v>
      </c>
      <c r="C409" s="337"/>
      <c r="D409" s="338"/>
      <c r="E409" s="49" t="s">
        <v>96</v>
      </c>
      <c r="F409" s="52">
        <v>3000</v>
      </c>
      <c r="G409" s="53"/>
      <c r="H409" s="54"/>
      <c r="I409" s="89"/>
      <c r="J409" s="262"/>
      <c r="K409" s="262"/>
      <c r="L409" s="94"/>
      <c r="N409" s="278"/>
    </row>
    <row r="410" spans="1:14" s="8" customFormat="1" ht="12.75">
      <c r="A410" s="94"/>
      <c r="B410" s="173"/>
      <c r="C410" s="96"/>
      <c r="D410" s="96"/>
      <c r="E410" s="94"/>
      <c r="F410" s="97"/>
      <c r="G410" s="286" t="s">
        <v>222</v>
      </c>
      <c r="H410" s="286"/>
      <c r="I410" s="47">
        <f>SUM(I408:I409)</f>
        <v>0</v>
      </c>
      <c r="J410" s="48">
        <f>SUM(J408:J409)</f>
        <v>0</v>
      </c>
      <c r="K410" s="48">
        <f>SUM(K408:K409)</f>
        <v>0</v>
      </c>
      <c r="L410" s="94"/>
      <c r="N410" s="278"/>
    </row>
    <row r="411" spans="1:14" ht="12.75">
      <c r="A411" s="40"/>
      <c r="B411" s="40"/>
      <c r="C411" s="40"/>
      <c r="D411" s="40"/>
      <c r="E411" s="40"/>
      <c r="F411" s="263"/>
      <c r="G411" s="264"/>
      <c r="H411" s="265"/>
      <c r="I411" s="266"/>
      <c r="J411" s="267"/>
      <c r="K411" s="112"/>
      <c r="L411" s="40"/>
      <c r="N411" s="278"/>
    </row>
    <row r="412" spans="1:14" ht="12.75">
      <c r="A412" s="94"/>
      <c r="B412" s="174" t="s">
        <v>254</v>
      </c>
      <c r="C412" s="94"/>
      <c r="D412" s="94"/>
      <c r="E412" s="94"/>
      <c r="F412" s="97"/>
      <c r="G412" s="102"/>
      <c r="H412" s="103"/>
      <c r="I412" s="99"/>
      <c r="J412" s="100"/>
      <c r="K412" s="94"/>
      <c r="L412" s="40"/>
      <c r="N412" s="278"/>
    </row>
    <row r="413" spans="1:14" ht="22.5">
      <c r="A413" s="16" t="s">
        <v>73</v>
      </c>
      <c r="B413" s="16" t="s">
        <v>74</v>
      </c>
      <c r="C413" s="282" t="s">
        <v>75</v>
      </c>
      <c r="D413" s="283"/>
      <c r="E413" s="16" t="s">
        <v>76</v>
      </c>
      <c r="F413" s="19" t="s">
        <v>77</v>
      </c>
      <c r="G413" s="20" t="s">
        <v>78</v>
      </c>
      <c r="H413" s="18" t="s">
        <v>79</v>
      </c>
      <c r="I413" s="21" t="s">
        <v>80</v>
      </c>
      <c r="J413" s="30" t="s">
        <v>81</v>
      </c>
      <c r="K413" s="17" t="s">
        <v>82</v>
      </c>
      <c r="L413" s="40"/>
      <c r="N413" s="278"/>
    </row>
    <row r="414" spans="1:14" s="277" customFormat="1" ht="12.75">
      <c r="A414" s="104" t="s">
        <v>84</v>
      </c>
      <c r="B414" s="146" t="s">
        <v>2</v>
      </c>
      <c r="C414" s="287"/>
      <c r="D414" s="288"/>
      <c r="E414" s="104" t="s">
        <v>96</v>
      </c>
      <c r="F414" s="107">
        <v>3</v>
      </c>
      <c r="G414" s="108"/>
      <c r="H414" s="109"/>
      <c r="I414" s="110"/>
      <c r="J414" s="111"/>
      <c r="K414" s="111"/>
      <c r="L414" s="112"/>
      <c r="N414" s="278"/>
    </row>
    <row r="415" spans="1:14" ht="12.75">
      <c r="A415" s="40"/>
      <c r="B415" s="40"/>
      <c r="C415" s="40"/>
      <c r="D415" s="40"/>
      <c r="E415" s="40"/>
      <c r="F415" s="263"/>
      <c r="G415" s="289" t="s">
        <v>222</v>
      </c>
      <c r="H415" s="289"/>
      <c r="I415" s="47">
        <f>SUM(I413:I414)</f>
        <v>0</v>
      </c>
      <c r="J415" s="48">
        <f>SUM(J413:J414)</f>
        <v>0</v>
      </c>
      <c r="K415" s="48">
        <f>SUM(K413:K414)</f>
        <v>0</v>
      </c>
      <c r="L415" s="40"/>
      <c r="N415" s="278"/>
    </row>
    <row r="416" spans="1:14" ht="12.75">
      <c r="A416" s="40"/>
      <c r="B416" s="268"/>
      <c r="C416" s="267"/>
      <c r="D416" s="267"/>
      <c r="E416" s="40"/>
      <c r="F416" s="269"/>
      <c r="G416" s="264"/>
      <c r="H416" s="265"/>
      <c r="I416" s="266"/>
      <c r="J416" s="267"/>
      <c r="K416" s="112"/>
      <c r="L416" s="40"/>
      <c r="N416" s="278"/>
    </row>
    <row r="417" spans="1:14" s="393" customFormat="1" ht="12.75">
      <c r="A417" s="386"/>
      <c r="B417" s="387" t="s">
        <v>63</v>
      </c>
      <c r="C417" s="386"/>
      <c r="D417" s="386"/>
      <c r="E417" s="386"/>
      <c r="F417" s="388"/>
      <c r="G417" s="389"/>
      <c r="H417" s="390"/>
      <c r="I417" s="391"/>
      <c r="J417" s="392"/>
      <c r="K417" s="386"/>
      <c r="L417" s="386"/>
      <c r="N417" s="394"/>
    </row>
    <row r="418" spans="1:14" s="393" customFormat="1" ht="22.5">
      <c r="A418" s="395" t="s">
        <v>73</v>
      </c>
      <c r="B418" s="395" t="s">
        <v>74</v>
      </c>
      <c r="C418" s="396" t="s">
        <v>75</v>
      </c>
      <c r="D418" s="397"/>
      <c r="E418" s="395" t="s">
        <v>76</v>
      </c>
      <c r="F418" s="398" t="s">
        <v>77</v>
      </c>
      <c r="G418" s="399" t="s">
        <v>78</v>
      </c>
      <c r="H418" s="400" t="s">
        <v>79</v>
      </c>
      <c r="I418" s="401" t="s">
        <v>80</v>
      </c>
      <c r="J418" s="402" t="s">
        <v>81</v>
      </c>
      <c r="K418" s="403" t="s">
        <v>82</v>
      </c>
      <c r="L418" s="386"/>
      <c r="N418" s="394"/>
    </row>
    <row r="419" spans="1:12" s="413" customFormat="1" ht="12">
      <c r="A419" s="404" t="s">
        <v>84</v>
      </c>
      <c r="B419" s="405" t="s">
        <v>29</v>
      </c>
      <c r="C419" s="406"/>
      <c r="D419" s="406"/>
      <c r="E419" s="407" t="s">
        <v>86</v>
      </c>
      <c r="F419" s="408">
        <v>479</v>
      </c>
      <c r="G419" s="409"/>
      <c r="H419" s="410"/>
      <c r="I419" s="411"/>
      <c r="J419" s="412"/>
      <c r="K419" s="412"/>
      <c r="L419" s="386"/>
    </row>
    <row r="420" spans="1:14" s="393" customFormat="1" ht="12.75">
      <c r="A420" s="386"/>
      <c r="B420" s="386"/>
      <c r="C420" s="386"/>
      <c r="D420" s="386"/>
      <c r="E420" s="386"/>
      <c r="F420" s="388"/>
      <c r="G420" s="414" t="s">
        <v>222</v>
      </c>
      <c r="H420" s="414"/>
      <c r="I420" s="415">
        <f>SUM(I418:I419)</f>
        <v>0</v>
      </c>
      <c r="J420" s="412">
        <f>SUM(J418:J419)</f>
        <v>0</v>
      </c>
      <c r="K420" s="412">
        <f>SUM(K418:K419)</f>
        <v>0</v>
      </c>
      <c r="L420" s="386"/>
      <c r="N420" s="394"/>
    </row>
    <row r="421" spans="1:11" s="393" customFormat="1" ht="12.75">
      <c r="A421" s="416"/>
      <c r="B421" s="416"/>
      <c r="C421" s="416"/>
      <c r="D421" s="416"/>
      <c r="F421" s="417"/>
      <c r="G421" s="418"/>
      <c r="H421" s="419"/>
      <c r="I421" s="391"/>
      <c r="J421" s="420"/>
      <c r="K421" s="416"/>
    </row>
    <row r="422" spans="1:14" s="393" customFormat="1" ht="12.75">
      <c r="A422" s="386"/>
      <c r="B422" s="387" t="s">
        <v>64</v>
      </c>
      <c r="C422" s="386"/>
      <c r="D422" s="386"/>
      <c r="E422" s="386"/>
      <c r="F422" s="388"/>
      <c r="G422" s="389"/>
      <c r="H422" s="390"/>
      <c r="I422" s="391"/>
      <c r="J422" s="392"/>
      <c r="K422" s="386"/>
      <c r="L422" s="386"/>
      <c r="N422" s="394"/>
    </row>
    <row r="423" spans="1:14" s="393" customFormat="1" ht="22.5">
      <c r="A423" s="395" t="s">
        <v>73</v>
      </c>
      <c r="B423" s="395" t="s">
        <v>74</v>
      </c>
      <c r="C423" s="396" t="s">
        <v>75</v>
      </c>
      <c r="D423" s="397"/>
      <c r="E423" s="395" t="s">
        <v>76</v>
      </c>
      <c r="F423" s="398" t="s">
        <v>77</v>
      </c>
      <c r="G423" s="399" t="s">
        <v>78</v>
      </c>
      <c r="H423" s="400" t="s">
        <v>79</v>
      </c>
      <c r="I423" s="401" t="s">
        <v>80</v>
      </c>
      <c r="J423" s="402" t="s">
        <v>81</v>
      </c>
      <c r="K423" s="403" t="s">
        <v>82</v>
      </c>
      <c r="L423" s="386"/>
      <c r="N423" s="394"/>
    </row>
    <row r="424" spans="1:12" s="413" customFormat="1" ht="92.25" customHeight="1">
      <c r="A424" s="421" t="s">
        <v>119</v>
      </c>
      <c r="B424" s="422" t="s">
        <v>392</v>
      </c>
      <c r="C424" s="423"/>
      <c r="D424" s="424"/>
      <c r="E424" s="425" t="s">
        <v>99</v>
      </c>
      <c r="F424" s="426">
        <v>2725</v>
      </c>
      <c r="G424" s="427"/>
      <c r="H424" s="428"/>
      <c r="I424" s="429"/>
      <c r="J424" s="412"/>
      <c r="K424" s="412"/>
      <c r="L424" s="386"/>
    </row>
    <row r="425" spans="1:14" s="393" customFormat="1" ht="12.75">
      <c r="A425" s="386"/>
      <c r="B425" s="386"/>
      <c r="C425" s="386"/>
      <c r="D425" s="386"/>
      <c r="E425" s="386"/>
      <c r="F425" s="388"/>
      <c r="G425" s="414" t="s">
        <v>222</v>
      </c>
      <c r="H425" s="414"/>
      <c r="I425" s="415">
        <f>SUM(I423:I424)</f>
        <v>0</v>
      </c>
      <c r="J425" s="412">
        <f>SUM(J423:J424)</f>
        <v>0</v>
      </c>
      <c r="K425" s="412">
        <f>SUM(K423:K424)</f>
        <v>0</v>
      </c>
      <c r="L425" s="386"/>
      <c r="N425" s="394"/>
    </row>
    <row r="426" spans="1:14" ht="12.75">
      <c r="A426" s="6"/>
      <c r="B426" s="6"/>
      <c r="C426" s="6"/>
      <c r="D426" s="6"/>
      <c r="E426" s="6"/>
      <c r="F426" s="12"/>
      <c r="G426" s="13"/>
      <c r="H426" s="10"/>
      <c r="J426" s="29"/>
      <c r="K426" s="6"/>
      <c r="N426" s="278"/>
    </row>
    <row r="427" spans="1:14" ht="12.75">
      <c r="A427" s="6"/>
      <c r="B427" s="385" t="s">
        <v>377</v>
      </c>
      <c r="C427" s="385"/>
      <c r="D427" s="6"/>
      <c r="E427" s="6"/>
      <c r="F427" s="12"/>
      <c r="G427" s="13"/>
      <c r="H427" s="10"/>
      <c r="J427" s="29"/>
      <c r="K427" s="6"/>
      <c r="N427" s="278"/>
    </row>
    <row r="428" spans="1:14" ht="38.25" customHeight="1">
      <c r="A428" s="6"/>
      <c r="B428" s="384" t="s">
        <v>378</v>
      </c>
      <c r="C428" s="384"/>
      <c r="D428" s="6"/>
      <c r="E428" s="6"/>
      <c r="F428" s="12"/>
      <c r="G428" s="13"/>
      <c r="H428" s="10"/>
      <c r="J428" s="29"/>
      <c r="K428" s="6"/>
      <c r="N428" s="278"/>
    </row>
    <row r="429" spans="1:14" ht="12.75">
      <c r="A429" s="6"/>
      <c r="D429" s="6"/>
      <c r="E429" s="6"/>
      <c r="F429" s="12"/>
      <c r="G429" s="13"/>
      <c r="H429" s="10"/>
      <c r="J429" s="29"/>
      <c r="K429" s="6"/>
      <c r="N429" s="278"/>
    </row>
    <row r="430" spans="1:14" ht="12.75">
      <c r="A430" s="6"/>
      <c r="D430" s="6"/>
      <c r="E430" s="6"/>
      <c r="F430" s="12"/>
      <c r="G430" s="13"/>
      <c r="H430" s="10"/>
      <c r="J430" s="29"/>
      <c r="K430" s="6"/>
      <c r="N430" s="278"/>
    </row>
    <row r="431" spans="1:14" ht="12.75">
      <c r="A431" s="6"/>
      <c r="B431" s="6"/>
      <c r="C431" s="6"/>
      <c r="D431" s="6"/>
      <c r="E431" s="6"/>
      <c r="F431" s="12"/>
      <c r="G431" s="13"/>
      <c r="H431" s="10"/>
      <c r="J431" s="29"/>
      <c r="K431" s="6"/>
      <c r="N431" s="278"/>
    </row>
    <row r="432" spans="1:14" ht="12.75">
      <c r="A432" s="6"/>
      <c r="B432" s="6"/>
      <c r="C432" s="6"/>
      <c r="D432" s="6"/>
      <c r="E432" s="6"/>
      <c r="F432" s="12"/>
      <c r="G432" s="13"/>
      <c r="H432" s="10"/>
      <c r="J432" s="29"/>
      <c r="K432" s="6"/>
      <c r="N432" s="278"/>
    </row>
    <row r="433" spans="1:14" ht="12.75">
      <c r="A433" s="6"/>
      <c r="B433" s="6"/>
      <c r="C433" s="6"/>
      <c r="D433" s="6"/>
      <c r="E433" s="6"/>
      <c r="F433" s="12"/>
      <c r="G433" s="13"/>
      <c r="H433" s="10"/>
      <c r="J433" s="29"/>
      <c r="K433" s="6"/>
      <c r="N433" s="278"/>
    </row>
    <row r="434" spans="1:14" ht="12.75">
      <c r="A434" s="6"/>
      <c r="B434" s="6"/>
      <c r="C434" s="6"/>
      <c r="D434" s="6"/>
      <c r="E434" s="6"/>
      <c r="F434" s="12"/>
      <c r="G434" s="13"/>
      <c r="H434" s="10"/>
      <c r="J434" s="29"/>
      <c r="K434" s="6"/>
      <c r="N434" s="278"/>
    </row>
    <row r="435" spans="1:14" ht="12.75">
      <c r="A435" s="6"/>
      <c r="B435" s="6"/>
      <c r="C435" s="6"/>
      <c r="D435" s="6"/>
      <c r="E435" s="6"/>
      <c r="F435" s="12"/>
      <c r="G435" s="13"/>
      <c r="H435" s="10"/>
      <c r="J435" s="29"/>
      <c r="K435" s="6"/>
      <c r="N435" s="278"/>
    </row>
    <row r="436" spans="1:14" ht="12.75">
      <c r="A436" s="6"/>
      <c r="B436" s="6"/>
      <c r="C436" s="6"/>
      <c r="D436" s="6"/>
      <c r="E436" s="6"/>
      <c r="F436" s="12"/>
      <c r="G436" s="13"/>
      <c r="H436" s="10"/>
      <c r="J436" s="29"/>
      <c r="K436" s="6"/>
      <c r="N436" s="278"/>
    </row>
    <row r="437" spans="1:14" ht="12.75">
      <c r="A437" s="6"/>
      <c r="B437" s="6"/>
      <c r="C437" s="6"/>
      <c r="D437" s="6"/>
      <c r="E437" s="6"/>
      <c r="F437" s="12"/>
      <c r="G437" s="13"/>
      <c r="H437" s="10"/>
      <c r="J437" s="29"/>
      <c r="K437" s="6"/>
      <c r="N437" s="278"/>
    </row>
    <row r="438" spans="1:14" ht="12.75">
      <c r="A438" s="6"/>
      <c r="B438" s="6"/>
      <c r="C438" s="6"/>
      <c r="D438" s="6"/>
      <c r="E438" s="6"/>
      <c r="F438" s="12"/>
      <c r="G438" s="13"/>
      <c r="H438" s="10"/>
      <c r="J438" s="29"/>
      <c r="K438" s="6"/>
      <c r="N438" s="278"/>
    </row>
    <row r="439" spans="1:14" ht="12.75">
      <c r="A439" s="6"/>
      <c r="B439" s="6"/>
      <c r="C439" s="6"/>
      <c r="D439" s="6"/>
      <c r="E439" s="6"/>
      <c r="F439" s="12"/>
      <c r="G439" s="13"/>
      <c r="H439" s="10"/>
      <c r="J439" s="29"/>
      <c r="K439" s="6"/>
      <c r="N439" s="279"/>
    </row>
    <row r="440" spans="1:11" ht="12.75">
      <c r="A440" s="6"/>
      <c r="B440" s="6"/>
      <c r="C440" s="6"/>
      <c r="D440" s="6"/>
      <c r="E440" s="6"/>
      <c r="F440" s="12"/>
      <c r="G440" s="13"/>
      <c r="H440" s="10"/>
      <c r="J440" s="29"/>
      <c r="K440" s="6"/>
    </row>
    <row r="441" spans="1:11" ht="12.75">
      <c r="A441" s="6"/>
      <c r="B441" s="6"/>
      <c r="C441" s="6"/>
      <c r="D441" s="6"/>
      <c r="E441" s="6"/>
      <c r="F441" s="12"/>
      <c r="G441" s="13"/>
      <c r="H441" s="10"/>
      <c r="J441" s="29"/>
      <c r="K441" s="6"/>
    </row>
    <row r="442" spans="1:11" ht="12.75">
      <c r="A442" s="6"/>
      <c r="B442" s="6"/>
      <c r="C442" s="6"/>
      <c r="D442" s="6"/>
      <c r="E442" s="6"/>
      <c r="F442" s="12"/>
      <c r="G442" s="13"/>
      <c r="H442" s="10"/>
      <c r="J442" s="29"/>
      <c r="K442" s="6"/>
    </row>
    <row r="443" spans="1:11" ht="12.75">
      <c r="A443" s="6"/>
      <c r="B443" s="6"/>
      <c r="C443" s="6"/>
      <c r="D443" s="6"/>
      <c r="E443" s="6"/>
      <c r="F443" s="12"/>
      <c r="G443" s="13"/>
      <c r="H443" s="10"/>
      <c r="J443" s="29"/>
      <c r="K443" s="6"/>
    </row>
    <row r="444" spans="1:11" ht="12.75">
      <c r="A444" s="6"/>
      <c r="B444" s="6"/>
      <c r="C444" s="6"/>
      <c r="D444" s="6"/>
      <c r="E444" s="6"/>
      <c r="F444" s="12"/>
      <c r="G444" s="13"/>
      <c r="H444" s="10"/>
      <c r="J444" s="29"/>
      <c r="K444" s="6"/>
    </row>
    <row r="445" spans="1:11" ht="12.75">
      <c r="A445" s="6"/>
      <c r="B445" s="6"/>
      <c r="C445" s="6"/>
      <c r="D445" s="6"/>
      <c r="E445" s="6"/>
      <c r="F445" s="12"/>
      <c r="G445" s="13"/>
      <c r="H445" s="10"/>
      <c r="J445" s="29"/>
      <c r="K445" s="6"/>
    </row>
    <row r="446" spans="1:11" ht="12.75">
      <c r="A446" s="6"/>
      <c r="B446" s="6"/>
      <c r="C446" s="6"/>
      <c r="D446" s="6"/>
      <c r="E446" s="6"/>
      <c r="F446" s="12"/>
      <c r="G446" s="13"/>
      <c r="H446" s="10"/>
      <c r="J446" s="29"/>
      <c r="K446" s="6"/>
    </row>
    <row r="447" spans="1:11" ht="12.75">
      <c r="A447" s="6"/>
      <c r="B447" s="6"/>
      <c r="C447" s="6"/>
      <c r="D447" s="6"/>
      <c r="E447" s="6"/>
      <c r="F447" s="12"/>
      <c r="G447" s="13"/>
      <c r="H447" s="10"/>
      <c r="J447" s="29"/>
      <c r="K447" s="6"/>
    </row>
    <row r="448" spans="1:11" ht="12.75">
      <c r="A448" s="6"/>
      <c r="B448" s="6"/>
      <c r="C448" s="6"/>
      <c r="D448" s="6"/>
      <c r="E448" s="6"/>
      <c r="F448" s="12"/>
      <c r="G448" s="13"/>
      <c r="H448" s="10"/>
      <c r="J448" s="29"/>
      <c r="K448" s="6"/>
    </row>
    <row r="449" spans="1:11" ht="12.75">
      <c r="A449" s="6"/>
      <c r="B449" s="6"/>
      <c r="C449" s="6"/>
      <c r="D449" s="6"/>
      <c r="E449" s="6"/>
      <c r="F449" s="12"/>
      <c r="G449" s="13"/>
      <c r="H449" s="10"/>
      <c r="J449" s="29"/>
      <c r="K449" s="6"/>
    </row>
    <row r="450" spans="1:11" ht="12.75">
      <c r="A450" s="6"/>
      <c r="B450" s="6"/>
      <c r="C450" s="6"/>
      <c r="D450" s="6"/>
      <c r="E450" s="6"/>
      <c r="F450" s="12"/>
      <c r="G450" s="13"/>
      <c r="H450" s="10"/>
      <c r="J450" s="29"/>
      <c r="K450" s="6"/>
    </row>
    <row r="451" spans="1:11" ht="12.75">
      <c r="A451" s="6"/>
      <c r="B451" s="6"/>
      <c r="C451" s="6"/>
      <c r="D451" s="6"/>
      <c r="E451" s="6"/>
      <c r="F451" s="12"/>
      <c r="G451" s="13"/>
      <c r="H451" s="10"/>
      <c r="J451" s="29"/>
      <c r="K451" s="6"/>
    </row>
    <row r="452" spans="1:11" ht="12.75">
      <c r="A452" s="6"/>
      <c r="B452" s="6"/>
      <c r="C452" s="6"/>
      <c r="D452" s="6"/>
      <c r="E452" s="6"/>
      <c r="F452" s="12"/>
      <c r="G452" s="13"/>
      <c r="H452" s="10"/>
      <c r="J452" s="29"/>
      <c r="K452" s="6"/>
    </row>
    <row r="453" spans="1:11" ht="12.75">
      <c r="A453" s="6"/>
      <c r="B453" s="6"/>
      <c r="C453" s="6"/>
      <c r="D453" s="6"/>
      <c r="E453" s="6"/>
      <c r="F453" s="12"/>
      <c r="G453" s="13"/>
      <c r="H453" s="10"/>
      <c r="J453" s="29"/>
      <c r="K453" s="6"/>
    </row>
    <row r="454" spans="1:11" ht="12.75">
      <c r="A454" s="6"/>
      <c r="B454" s="6"/>
      <c r="C454" s="6"/>
      <c r="D454" s="6"/>
      <c r="E454" s="6"/>
      <c r="F454" s="12"/>
      <c r="G454" s="13"/>
      <c r="H454" s="10"/>
      <c r="J454" s="29"/>
      <c r="K454" s="6"/>
    </row>
    <row r="455" spans="1:11" ht="12.75">
      <c r="A455" s="6"/>
      <c r="B455" s="6"/>
      <c r="C455" s="6"/>
      <c r="D455" s="6"/>
      <c r="E455" s="6"/>
      <c r="F455" s="12"/>
      <c r="G455" s="13"/>
      <c r="H455" s="10"/>
      <c r="J455" s="29"/>
      <c r="K455" s="6"/>
    </row>
    <row r="456" spans="1:11" ht="12.75">
      <c r="A456" s="6"/>
      <c r="B456" s="6"/>
      <c r="C456" s="6"/>
      <c r="D456" s="6"/>
      <c r="E456" s="6"/>
      <c r="F456" s="12"/>
      <c r="G456" s="13"/>
      <c r="H456" s="10"/>
      <c r="J456" s="29"/>
      <c r="K456" s="6"/>
    </row>
    <row r="457" spans="1:11" ht="12.75">
      <c r="A457" s="6"/>
      <c r="B457" s="6"/>
      <c r="C457" s="6"/>
      <c r="D457" s="6"/>
      <c r="E457" s="6"/>
      <c r="F457" s="12"/>
      <c r="G457" s="13"/>
      <c r="H457" s="10"/>
      <c r="J457" s="29"/>
      <c r="K457" s="6"/>
    </row>
    <row r="458" spans="1:11" ht="12.75">
      <c r="A458" s="6"/>
      <c r="B458" s="6"/>
      <c r="C458" s="6"/>
      <c r="D458" s="6"/>
      <c r="E458" s="6"/>
      <c r="F458" s="12"/>
      <c r="G458" s="13"/>
      <c r="H458" s="10"/>
      <c r="J458" s="29"/>
      <c r="K458" s="6"/>
    </row>
    <row r="459" spans="1:11" ht="12.75">
      <c r="A459" s="6"/>
      <c r="B459" s="6"/>
      <c r="C459" s="6"/>
      <c r="D459" s="6"/>
      <c r="E459" s="6"/>
      <c r="F459" s="12"/>
      <c r="G459" s="13"/>
      <c r="H459" s="10"/>
      <c r="J459" s="29"/>
      <c r="K459" s="6"/>
    </row>
    <row r="460" spans="1:11" ht="12.75">
      <c r="A460" s="6"/>
      <c r="B460" s="6"/>
      <c r="C460" s="6"/>
      <c r="D460" s="6"/>
      <c r="E460" s="6"/>
      <c r="F460" s="12"/>
      <c r="G460" s="13"/>
      <c r="H460" s="10"/>
      <c r="J460" s="29"/>
      <c r="K460" s="6"/>
    </row>
    <row r="461" spans="1:11" ht="12.75">
      <c r="A461" s="6"/>
      <c r="B461" s="6"/>
      <c r="C461" s="6"/>
      <c r="D461" s="6"/>
      <c r="E461" s="6"/>
      <c r="F461" s="12"/>
      <c r="G461" s="13"/>
      <c r="H461" s="10"/>
      <c r="J461" s="29"/>
      <c r="K461" s="6"/>
    </row>
    <row r="462" spans="1:11" ht="12.75">
      <c r="A462" s="6"/>
      <c r="B462" s="6"/>
      <c r="C462" s="6"/>
      <c r="D462" s="6"/>
      <c r="E462" s="6"/>
      <c r="F462" s="12"/>
      <c r="G462" s="13"/>
      <c r="H462" s="10"/>
      <c r="J462" s="29"/>
      <c r="K462" s="6"/>
    </row>
    <row r="463" spans="1:11" ht="12.75">
      <c r="A463" s="6"/>
      <c r="B463" s="6"/>
      <c r="C463" s="6"/>
      <c r="D463" s="6"/>
      <c r="E463" s="6"/>
      <c r="F463" s="12"/>
      <c r="G463" s="13"/>
      <c r="H463" s="10"/>
      <c r="J463" s="29"/>
      <c r="K463" s="6"/>
    </row>
    <row r="464" spans="1:11" ht="12.75">
      <c r="A464" s="6"/>
      <c r="B464" s="6"/>
      <c r="C464" s="6"/>
      <c r="D464" s="6"/>
      <c r="E464" s="6"/>
      <c r="F464" s="12"/>
      <c r="G464" s="13"/>
      <c r="H464" s="10"/>
      <c r="J464" s="29"/>
      <c r="K464" s="6"/>
    </row>
    <row r="465" spans="1:11" ht="12.75">
      <c r="A465" s="6"/>
      <c r="B465" s="6"/>
      <c r="C465" s="6"/>
      <c r="D465" s="6"/>
      <c r="E465" s="6"/>
      <c r="F465" s="12"/>
      <c r="G465" s="13"/>
      <c r="H465" s="10"/>
      <c r="J465" s="29"/>
      <c r="K465" s="6"/>
    </row>
    <row r="466" spans="1:11" ht="12.75">
      <c r="A466" s="6"/>
      <c r="B466" s="6"/>
      <c r="C466" s="6"/>
      <c r="D466" s="6"/>
      <c r="E466" s="6"/>
      <c r="F466" s="12"/>
      <c r="G466" s="13"/>
      <c r="H466" s="10"/>
      <c r="J466" s="29"/>
      <c r="K466" s="6"/>
    </row>
    <row r="467" spans="1:11" ht="12.75">
      <c r="A467" s="6"/>
      <c r="B467" s="6"/>
      <c r="C467" s="6"/>
      <c r="D467" s="6"/>
      <c r="E467" s="6"/>
      <c r="F467" s="12"/>
      <c r="G467" s="13"/>
      <c r="H467" s="10"/>
      <c r="J467" s="29"/>
      <c r="K467" s="6"/>
    </row>
    <row r="468" spans="1:11" ht="12.75">
      <c r="A468" s="6"/>
      <c r="B468" s="6"/>
      <c r="C468" s="6"/>
      <c r="D468" s="6"/>
      <c r="E468" s="6"/>
      <c r="F468" s="12"/>
      <c r="G468" s="13"/>
      <c r="H468" s="10"/>
      <c r="J468" s="29"/>
      <c r="K468" s="6"/>
    </row>
    <row r="469" spans="1:11" ht="12.75">
      <c r="A469" s="6"/>
      <c r="B469" s="6"/>
      <c r="C469" s="6"/>
      <c r="D469" s="6"/>
      <c r="E469" s="6"/>
      <c r="F469" s="12"/>
      <c r="G469" s="13"/>
      <c r="H469" s="10"/>
      <c r="J469" s="29"/>
      <c r="K469" s="6"/>
    </row>
    <row r="470" spans="1:11" ht="12.75">
      <c r="A470" s="6"/>
      <c r="B470" s="6"/>
      <c r="C470" s="6"/>
      <c r="D470" s="6"/>
      <c r="E470" s="6"/>
      <c r="F470" s="12"/>
      <c r="G470" s="13"/>
      <c r="H470" s="10"/>
      <c r="J470" s="29"/>
      <c r="K470" s="6"/>
    </row>
    <row r="471" spans="1:11" ht="12.75">
      <c r="A471" s="6"/>
      <c r="B471" s="6"/>
      <c r="C471" s="6"/>
      <c r="D471" s="6"/>
      <c r="E471" s="6"/>
      <c r="F471" s="12"/>
      <c r="G471" s="13"/>
      <c r="H471" s="10"/>
      <c r="J471" s="29"/>
      <c r="K471" s="6"/>
    </row>
    <row r="472" spans="1:11" ht="12.75">
      <c r="A472" s="6"/>
      <c r="B472" s="6"/>
      <c r="C472" s="6"/>
      <c r="D472" s="6"/>
      <c r="E472" s="6"/>
      <c r="F472" s="12"/>
      <c r="G472" s="13"/>
      <c r="H472" s="10"/>
      <c r="J472" s="29"/>
      <c r="K472" s="6"/>
    </row>
    <row r="473" spans="1:11" ht="12.75">
      <c r="A473" s="6"/>
      <c r="B473" s="6"/>
      <c r="C473" s="6"/>
      <c r="D473" s="6"/>
      <c r="E473" s="6"/>
      <c r="F473" s="12"/>
      <c r="G473" s="13"/>
      <c r="H473" s="10"/>
      <c r="J473" s="29"/>
      <c r="K473" s="6"/>
    </row>
    <row r="474" spans="1:11" ht="12.75">
      <c r="A474" s="6"/>
      <c r="B474" s="6"/>
      <c r="C474" s="6"/>
      <c r="D474" s="6"/>
      <c r="E474" s="6"/>
      <c r="F474" s="12"/>
      <c r="G474" s="13"/>
      <c r="H474" s="10"/>
      <c r="J474" s="29"/>
      <c r="K474" s="6"/>
    </row>
    <row r="475" spans="1:11" ht="12.75">
      <c r="A475" s="6"/>
      <c r="B475" s="6"/>
      <c r="C475" s="6"/>
      <c r="D475" s="6"/>
      <c r="E475" s="6"/>
      <c r="F475" s="12"/>
      <c r="G475" s="13"/>
      <c r="H475" s="10"/>
      <c r="J475" s="29"/>
      <c r="K475" s="6"/>
    </row>
    <row r="476" spans="1:11" ht="12.75">
      <c r="A476" s="6"/>
      <c r="B476" s="6"/>
      <c r="C476" s="6"/>
      <c r="D476" s="6"/>
      <c r="E476" s="6"/>
      <c r="F476" s="12"/>
      <c r="G476" s="13"/>
      <c r="H476" s="10"/>
      <c r="J476" s="29"/>
      <c r="K476" s="6"/>
    </row>
    <row r="477" spans="1:11" ht="12.75">
      <c r="A477" s="6"/>
      <c r="B477" s="6"/>
      <c r="C477" s="6"/>
      <c r="D477" s="6"/>
      <c r="E477" s="6"/>
      <c r="F477" s="12"/>
      <c r="G477" s="13"/>
      <c r="H477" s="10"/>
      <c r="J477" s="29"/>
      <c r="K477" s="6"/>
    </row>
    <row r="478" spans="1:11" ht="12.75">
      <c r="A478" s="6"/>
      <c r="B478" s="6"/>
      <c r="C478" s="6"/>
      <c r="D478" s="6"/>
      <c r="E478" s="6"/>
      <c r="F478" s="12"/>
      <c r="G478" s="13"/>
      <c r="H478" s="10"/>
      <c r="J478" s="29"/>
      <c r="K478" s="6"/>
    </row>
    <row r="479" spans="1:11" ht="12.75">
      <c r="A479" s="6"/>
      <c r="B479" s="6"/>
      <c r="C479" s="6"/>
      <c r="D479" s="6"/>
      <c r="E479" s="6"/>
      <c r="F479" s="12"/>
      <c r="G479" s="13"/>
      <c r="H479" s="10"/>
      <c r="J479" s="29"/>
      <c r="K479" s="6"/>
    </row>
    <row r="480" spans="1:11" ht="12.75">
      <c r="A480" s="6"/>
      <c r="B480" s="6"/>
      <c r="C480" s="6"/>
      <c r="D480" s="6"/>
      <c r="E480" s="6"/>
      <c r="F480" s="12"/>
      <c r="G480" s="13"/>
      <c r="H480" s="10"/>
      <c r="J480" s="29"/>
      <c r="K480" s="6"/>
    </row>
    <row r="481" spans="1:11" ht="12.75">
      <c r="A481" s="6"/>
      <c r="B481" s="6"/>
      <c r="C481" s="6"/>
      <c r="D481" s="6"/>
      <c r="E481" s="6"/>
      <c r="F481" s="12"/>
      <c r="G481" s="13"/>
      <c r="H481" s="10"/>
      <c r="J481" s="29"/>
      <c r="K481" s="6"/>
    </row>
    <row r="482" spans="1:11" ht="12.75">
      <c r="A482" s="6"/>
      <c r="B482" s="6"/>
      <c r="C482" s="6"/>
      <c r="D482" s="6"/>
      <c r="E482" s="6"/>
      <c r="F482" s="12"/>
      <c r="G482" s="13"/>
      <c r="H482" s="10"/>
      <c r="J482" s="29"/>
      <c r="K482" s="6"/>
    </row>
    <row r="483" spans="1:11" ht="12.75">
      <c r="A483" s="6"/>
      <c r="B483" s="6"/>
      <c r="C483" s="6"/>
      <c r="D483" s="6"/>
      <c r="E483" s="6"/>
      <c r="F483" s="12"/>
      <c r="G483" s="13"/>
      <c r="H483" s="10"/>
      <c r="J483" s="29"/>
      <c r="K483" s="6"/>
    </row>
    <row r="484" spans="1:11" ht="12.75">
      <c r="A484" s="6"/>
      <c r="B484" s="6"/>
      <c r="C484" s="6"/>
      <c r="D484" s="6"/>
      <c r="E484" s="6"/>
      <c r="F484" s="12"/>
      <c r="G484" s="13"/>
      <c r="H484" s="10"/>
      <c r="J484" s="29"/>
      <c r="K484" s="6"/>
    </row>
    <row r="485" spans="1:11" ht="12.75">
      <c r="A485" s="6"/>
      <c r="B485" s="6"/>
      <c r="C485" s="6"/>
      <c r="D485" s="6"/>
      <c r="E485" s="6"/>
      <c r="F485" s="12"/>
      <c r="G485" s="13"/>
      <c r="H485" s="10"/>
      <c r="J485" s="29"/>
      <c r="K485" s="6"/>
    </row>
    <row r="486" spans="1:11" ht="12.75">
      <c r="A486" s="6"/>
      <c r="B486" s="6"/>
      <c r="C486" s="6"/>
      <c r="D486" s="6"/>
      <c r="E486" s="6"/>
      <c r="F486" s="12"/>
      <c r="G486" s="13"/>
      <c r="H486" s="10"/>
      <c r="J486" s="29"/>
      <c r="K486" s="6"/>
    </row>
    <row r="487" spans="1:11" ht="12.75">
      <c r="A487" s="6"/>
      <c r="B487" s="6"/>
      <c r="C487" s="6"/>
      <c r="D487" s="6"/>
      <c r="E487" s="6"/>
      <c r="F487" s="12"/>
      <c r="G487" s="13"/>
      <c r="H487" s="10"/>
      <c r="J487" s="29"/>
      <c r="K487" s="6"/>
    </row>
    <row r="488" spans="1:11" ht="12.75">
      <c r="A488" s="6"/>
      <c r="B488" s="6"/>
      <c r="C488" s="6"/>
      <c r="D488" s="6"/>
      <c r="E488" s="6"/>
      <c r="F488" s="12"/>
      <c r="G488" s="13"/>
      <c r="H488" s="10"/>
      <c r="J488" s="29"/>
      <c r="K488" s="6"/>
    </row>
    <row r="489" spans="1:11" ht="12.75">
      <c r="A489" s="6"/>
      <c r="B489" s="6"/>
      <c r="C489" s="6"/>
      <c r="D489" s="6"/>
      <c r="E489" s="6"/>
      <c r="F489" s="12"/>
      <c r="G489" s="13"/>
      <c r="H489" s="10"/>
      <c r="J489" s="29"/>
      <c r="K489" s="6"/>
    </row>
    <row r="490" spans="1:11" ht="12.75">
      <c r="A490" s="6"/>
      <c r="B490" s="6"/>
      <c r="C490" s="6"/>
      <c r="D490" s="6"/>
      <c r="E490" s="6"/>
      <c r="F490" s="12"/>
      <c r="G490" s="13"/>
      <c r="H490" s="10"/>
      <c r="J490" s="29"/>
      <c r="K490" s="6"/>
    </row>
    <row r="491" spans="1:11" ht="12.75">
      <c r="A491" s="6"/>
      <c r="B491" s="6"/>
      <c r="C491" s="6"/>
      <c r="D491" s="6"/>
      <c r="E491" s="6"/>
      <c r="F491" s="12"/>
      <c r="G491" s="13"/>
      <c r="H491" s="10"/>
      <c r="J491" s="29"/>
      <c r="K491" s="6"/>
    </row>
    <row r="492" spans="1:11" ht="12.75">
      <c r="A492" s="6"/>
      <c r="B492" s="6"/>
      <c r="C492" s="6"/>
      <c r="D492" s="6"/>
      <c r="E492" s="6"/>
      <c r="F492" s="12"/>
      <c r="G492" s="13"/>
      <c r="H492" s="10"/>
      <c r="J492" s="29"/>
      <c r="K492" s="6"/>
    </row>
    <row r="493" spans="1:11" ht="12.75">
      <c r="A493" s="6"/>
      <c r="B493" s="6"/>
      <c r="C493" s="6"/>
      <c r="D493" s="6"/>
      <c r="E493" s="6"/>
      <c r="F493" s="12"/>
      <c r="G493" s="13"/>
      <c r="H493" s="10"/>
      <c r="J493" s="29"/>
      <c r="K493" s="6"/>
    </row>
    <row r="494" spans="1:11" ht="12.75">
      <c r="A494" s="6"/>
      <c r="B494" s="6"/>
      <c r="C494" s="6"/>
      <c r="D494" s="6"/>
      <c r="E494" s="6"/>
      <c r="F494" s="12"/>
      <c r="G494" s="13"/>
      <c r="H494" s="10"/>
      <c r="J494" s="29"/>
      <c r="K494" s="6"/>
    </row>
    <row r="495" spans="1:11" ht="12.75">
      <c r="A495" s="6"/>
      <c r="B495" s="6"/>
      <c r="C495" s="6"/>
      <c r="D495" s="6"/>
      <c r="E495" s="6"/>
      <c r="F495" s="12"/>
      <c r="G495" s="13"/>
      <c r="H495" s="10"/>
      <c r="J495" s="29"/>
      <c r="K495" s="6"/>
    </row>
    <row r="496" spans="1:11" ht="12.75">
      <c r="A496" s="6"/>
      <c r="B496" s="6"/>
      <c r="C496" s="6"/>
      <c r="D496" s="6"/>
      <c r="E496" s="6"/>
      <c r="F496" s="12"/>
      <c r="G496" s="13"/>
      <c r="H496" s="10"/>
      <c r="J496" s="29"/>
      <c r="K496" s="6"/>
    </row>
    <row r="497" spans="1:11" ht="12.75">
      <c r="A497" s="6"/>
      <c r="B497" s="6"/>
      <c r="C497" s="6"/>
      <c r="D497" s="6"/>
      <c r="E497" s="6"/>
      <c r="F497" s="12"/>
      <c r="G497" s="13"/>
      <c r="H497" s="10"/>
      <c r="J497" s="29"/>
      <c r="K497" s="6"/>
    </row>
    <row r="498" spans="1:11" ht="12.75">
      <c r="A498" s="6"/>
      <c r="B498" s="6"/>
      <c r="C498" s="6"/>
      <c r="D498" s="6"/>
      <c r="E498" s="6"/>
      <c r="F498" s="12"/>
      <c r="G498" s="13"/>
      <c r="H498" s="10"/>
      <c r="J498" s="29"/>
      <c r="K498" s="6"/>
    </row>
    <row r="499" spans="1:11" ht="12.75">
      <c r="A499" s="6"/>
      <c r="B499" s="6"/>
      <c r="C499" s="6"/>
      <c r="D499" s="6"/>
      <c r="E499" s="6"/>
      <c r="F499" s="12"/>
      <c r="G499" s="13"/>
      <c r="H499" s="10"/>
      <c r="J499" s="29"/>
      <c r="K499" s="6"/>
    </row>
    <row r="500" spans="1:11" ht="12.75">
      <c r="A500" s="6"/>
      <c r="B500" s="6"/>
      <c r="C500" s="6"/>
      <c r="D500" s="6"/>
      <c r="E500" s="6"/>
      <c r="F500" s="12"/>
      <c r="G500" s="13"/>
      <c r="H500" s="10"/>
      <c r="J500" s="29"/>
      <c r="K500" s="6"/>
    </row>
    <row r="501" spans="1:11" ht="12.75">
      <c r="A501" s="6"/>
      <c r="B501" s="6"/>
      <c r="C501" s="6"/>
      <c r="D501" s="6"/>
      <c r="E501" s="6"/>
      <c r="F501" s="12"/>
      <c r="G501" s="13"/>
      <c r="H501" s="10"/>
      <c r="J501" s="29"/>
      <c r="K501" s="6"/>
    </row>
    <row r="502" spans="1:11" ht="12.75">
      <c r="A502" s="6"/>
      <c r="B502" s="6"/>
      <c r="C502" s="6"/>
      <c r="D502" s="6"/>
      <c r="E502" s="6"/>
      <c r="F502" s="12"/>
      <c r="G502" s="13"/>
      <c r="H502" s="10"/>
      <c r="J502" s="29"/>
      <c r="K502" s="6"/>
    </row>
    <row r="503" spans="1:11" ht="12.75">
      <c r="A503" s="6"/>
      <c r="B503" s="6"/>
      <c r="C503" s="6"/>
      <c r="D503" s="6"/>
      <c r="E503" s="6"/>
      <c r="F503" s="12"/>
      <c r="G503" s="13"/>
      <c r="H503" s="10"/>
      <c r="J503" s="29"/>
      <c r="K503" s="6"/>
    </row>
    <row r="504" spans="1:11" ht="12.75">
      <c r="A504" s="6"/>
      <c r="B504" s="6"/>
      <c r="C504" s="6"/>
      <c r="D504" s="6"/>
      <c r="E504" s="6"/>
      <c r="F504" s="12"/>
      <c r="G504" s="13"/>
      <c r="H504" s="10"/>
      <c r="J504" s="29"/>
      <c r="K504" s="6"/>
    </row>
    <row r="505" spans="1:11" ht="12.75">
      <c r="A505" s="6"/>
      <c r="B505" s="6"/>
      <c r="C505" s="6"/>
      <c r="D505" s="6"/>
      <c r="E505" s="6"/>
      <c r="F505" s="12"/>
      <c r="G505" s="13"/>
      <c r="H505" s="10"/>
      <c r="J505" s="29"/>
      <c r="K505" s="6"/>
    </row>
    <row r="506" spans="1:11" ht="12.75">
      <c r="A506" s="6"/>
      <c r="B506" s="6"/>
      <c r="C506" s="6"/>
      <c r="D506" s="6"/>
      <c r="E506" s="6"/>
      <c r="F506" s="12"/>
      <c r="G506" s="13"/>
      <c r="H506" s="10"/>
      <c r="J506" s="29"/>
      <c r="K506" s="6"/>
    </row>
    <row r="507" spans="1:11" ht="12.75">
      <c r="A507" s="6"/>
      <c r="B507" s="6"/>
      <c r="C507" s="6"/>
      <c r="D507" s="6"/>
      <c r="E507" s="6"/>
      <c r="F507" s="12"/>
      <c r="G507" s="13"/>
      <c r="H507" s="10"/>
      <c r="J507" s="29"/>
      <c r="K507" s="6"/>
    </row>
    <row r="508" spans="1:11" ht="12.75">
      <c r="A508" s="6"/>
      <c r="B508" s="6"/>
      <c r="C508" s="6"/>
      <c r="D508" s="6"/>
      <c r="E508" s="6"/>
      <c r="F508" s="12"/>
      <c r="G508" s="13"/>
      <c r="H508" s="10"/>
      <c r="J508" s="29"/>
      <c r="K508" s="6"/>
    </row>
    <row r="509" spans="1:11" ht="12.75">
      <c r="A509" s="6"/>
      <c r="B509" s="6"/>
      <c r="C509" s="6"/>
      <c r="D509" s="6"/>
      <c r="E509" s="6"/>
      <c r="F509" s="12"/>
      <c r="G509" s="13"/>
      <c r="H509" s="10"/>
      <c r="J509" s="29"/>
      <c r="K509" s="6"/>
    </row>
    <row r="510" spans="1:11" ht="12.75">
      <c r="A510" s="6"/>
      <c r="B510" s="6"/>
      <c r="C510" s="6"/>
      <c r="D510" s="6"/>
      <c r="E510" s="6"/>
      <c r="F510" s="12"/>
      <c r="G510" s="13"/>
      <c r="H510" s="10"/>
      <c r="J510" s="29"/>
      <c r="K510" s="6"/>
    </row>
    <row r="511" spans="1:11" ht="12.75">
      <c r="A511" s="6"/>
      <c r="B511" s="6"/>
      <c r="C511" s="6"/>
      <c r="D511" s="6"/>
      <c r="E511" s="6"/>
      <c r="F511" s="12"/>
      <c r="G511" s="13"/>
      <c r="H511" s="10"/>
      <c r="J511" s="29"/>
      <c r="K511" s="6"/>
    </row>
    <row r="512" spans="1:11" ht="12.75">
      <c r="A512" s="6"/>
      <c r="B512" s="6"/>
      <c r="C512" s="6"/>
      <c r="D512" s="6"/>
      <c r="E512" s="6"/>
      <c r="F512" s="12"/>
      <c r="G512" s="13"/>
      <c r="H512" s="10"/>
      <c r="J512" s="29"/>
      <c r="K512" s="6"/>
    </row>
    <row r="513" spans="1:11" ht="12.75">
      <c r="A513" s="6"/>
      <c r="B513" s="6"/>
      <c r="C513" s="6"/>
      <c r="D513" s="6"/>
      <c r="E513" s="6"/>
      <c r="F513" s="12"/>
      <c r="G513" s="13"/>
      <c r="H513" s="10"/>
      <c r="J513" s="29"/>
      <c r="K513" s="6"/>
    </row>
    <row r="514" spans="1:11" ht="12.75">
      <c r="A514" s="6"/>
      <c r="B514" s="6"/>
      <c r="C514" s="6"/>
      <c r="D514" s="6"/>
      <c r="E514" s="6"/>
      <c r="F514" s="12"/>
      <c r="G514" s="13"/>
      <c r="H514" s="10"/>
      <c r="J514" s="29"/>
      <c r="K514" s="6"/>
    </row>
    <row r="515" spans="1:11" ht="12.75">
      <c r="A515" s="6"/>
      <c r="B515" s="6"/>
      <c r="C515" s="6"/>
      <c r="D515" s="6"/>
      <c r="E515" s="6"/>
      <c r="F515" s="12"/>
      <c r="G515" s="13"/>
      <c r="H515" s="10"/>
      <c r="J515" s="29"/>
      <c r="K515" s="6"/>
    </row>
    <row r="516" spans="1:11" ht="12.75">
      <c r="A516" s="6"/>
      <c r="B516" s="6"/>
      <c r="C516" s="6"/>
      <c r="D516" s="6"/>
      <c r="E516" s="6"/>
      <c r="F516" s="12"/>
      <c r="G516" s="13"/>
      <c r="H516" s="10"/>
      <c r="J516" s="29"/>
      <c r="K516" s="6"/>
    </row>
    <row r="517" spans="1:11" ht="12.75">
      <c r="A517" s="6"/>
      <c r="B517" s="6"/>
      <c r="C517" s="6"/>
      <c r="D517" s="6"/>
      <c r="E517" s="6"/>
      <c r="F517" s="12"/>
      <c r="G517" s="13"/>
      <c r="H517" s="10"/>
      <c r="J517" s="29"/>
      <c r="K517" s="6"/>
    </row>
    <row r="518" spans="1:11" ht="12.75">
      <c r="A518" s="6"/>
      <c r="B518" s="6"/>
      <c r="C518" s="6"/>
      <c r="D518" s="6"/>
      <c r="E518" s="6"/>
      <c r="F518" s="12"/>
      <c r="G518" s="13"/>
      <c r="H518" s="10"/>
      <c r="J518" s="29"/>
      <c r="K518" s="6"/>
    </row>
    <row r="519" spans="1:11" ht="12.75">
      <c r="A519" s="6"/>
      <c r="B519" s="6"/>
      <c r="C519" s="6"/>
      <c r="D519" s="6"/>
      <c r="E519" s="6"/>
      <c r="F519" s="12"/>
      <c r="G519" s="13"/>
      <c r="H519" s="10"/>
      <c r="J519" s="29"/>
      <c r="K519" s="6"/>
    </row>
    <row r="520" spans="1:11" ht="12.75">
      <c r="A520" s="6"/>
      <c r="B520" s="6"/>
      <c r="C520" s="6"/>
      <c r="D520" s="6"/>
      <c r="E520" s="6"/>
      <c r="F520" s="12"/>
      <c r="G520" s="13"/>
      <c r="H520" s="10"/>
      <c r="J520" s="29"/>
      <c r="K520" s="6"/>
    </row>
    <row r="521" spans="1:11" ht="12.75">
      <c r="A521" s="6"/>
      <c r="B521" s="6"/>
      <c r="C521" s="6"/>
      <c r="D521" s="6"/>
      <c r="E521" s="6"/>
      <c r="F521" s="12"/>
      <c r="G521" s="13"/>
      <c r="H521" s="10"/>
      <c r="J521" s="29"/>
      <c r="K521" s="6"/>
    </row>
    <row r="522" spans="1:11" ht="12.75">
      <c r="A522" s="6"/>
      <c r="B522" s="6"/>
      <c r="C522" s="6"/>
      <c r="D522" s="6"/>
      <c r="E522" s="6"/>
      <c r="F522" s="12"/>
      <c r="G522" s="13"/>
      <c r="H522" s="10"/>
      <c r="J522" s="29"/>
      <c r="K522" s="6"/>
    </row>
    <row r="523" spans="1:11" ht="12.75">
      <c r="A523" s="6"/>
      <c r="B523" s="6"/>
      <c r="C523" s="6"/>
      <c r="D523" s="6"/>
      <c r="E523" s="6"/>
      <c r="F523" s="12"/>
      <c r="G523" s="13"/>
      <c r="H523" s="10"/>
      <c r="J523" s="29"/>
      <c r="K523" s="6"/>
    </row>
    <row r="524" spans="1:11" ht="12.75">
      <c r="A524" s="6"/>
      <c r="B524" s="6"/>
      <c r="C524" s="6"/>
      <c r="D524" s="6"/>
      <c r="E524" s="6"/>
      <c r="F524" s="12"/>
      <c r="G524" s="13"/>
      <c r="H524" s="10"/>
      <c r="J524" s="29"/>
      <c r="K524" s="6"/>
    </row>
    <row r="525" spans="1:11" ht="12.75">
      <c r="A525" s="6"/>
      <c r="B525" s="6"/>
      <c r="C525" s="6"/>
      <c r="D525" s="6"/>
      <c r="E525" s="6"/>
      <c r="F525" s="12"/>
      <c r="G525" s="13"/>
      <c r="H525" s="10"/>
      <c r="J525" s="29"/>
      <c r="K525" s="6"/>
    </row>
    <row r="526" spans="1:11" ht="12.75">
      <c r="A526" s="6"/>
      <c r="B526" s="6"/>
      <c r="C526" s="6"/>
      <c r="D526" s="6"/>
      <c r="E526" s="6"/>
      <c r="F526" s="12"/>
      <c r="G526" s="13"/>
      <c r="H526" s="10"/>
      <c r="J526" s="29"/>
      <c r="K526" s="6"/>
    </row>
    <row r="527" spans="1:11" ht="12.75">
      <c r="A527" s="6"/>
      <c r="B527" s="6"/>
      <c r="C527" s="6"/>
      <c r="D527" s="6"/>
      <c r="E527" s="6"/>
      <c r="F527" s="12"/>
      <c r="G527" s="13"/>
      <c r="H527" s="10"/>
      <c r="J527" s="29"/>
      <c r="K527" s="6"/>
    </row>
    <row r="528" spans="1:11" ht="12.75">
      <c r="A528" s="6"/>
      <c r="B528" s="6"/>
      <c r="C528" s="6"/>
      <c r="D528" s="6"/>
      <c r="E528" s="6"/>
      <c r="F528" s="12"/>
      <c r="G528" s="13"/>
      <c r="H528" s="10"/>
      <c r="J528" s="29"/>
      <c r="K528" s="6"/>
    </row>
    <row r="529" spans="1:11" ht="12.75">
      <c r="A529" s="6"/>
      <c r="B529" s="6"/>
      <c r="C529" s="6"/>
      <c r="D529" s="6"/>
      <c r="E529" s="6"/>
      <c r="F529" s="12"/>
      <c r="G529" s="13"/>
      <c r="H529" s="10"/>
      <c r="J529" s="29"/>
      <c r="K529" s="6"/>
    </row>
    <row r="530" spans="1:11" ht="12.75">
      <c r="A530" s="6"/>
      <c r="B530" s="6"/>
      <c r="C530" s="6"/>
      <c r="D530" s="6"/>
      <c r="E530" s="6"/>
      <c r="F530" s="12"/>
      <c r="G530" s="13"/>
      <c r="H530" s="10"/>
      <c r="J530" s="29"/>
      <c r="K530" s="6"/>
    </row>
    <row r="531" spans="1:11" ht="12.75">
      <c r="A531" s="6"/>
      <c r="B531" s="6"/>
      <c r="C531" s="6"/>
      <c r="D531" s="6"/>
      <c r="E531" s="6"/>
      <c r="F531" s="12"/>
      <c r="G531" s="13"/>
      <c r="H531" s="10"/>
      <c r="J531" s="29"/>
      <c r="K531" s="6"/>
    </row>
    <row r="532" spans="1:11" ht="12.75">
      <c r="A532" s="6"/>
      <c r="B532" s="6"/>
      <c r="C532" s="6"/>
      <c r="D532" s="6"/>
      <c r="E532" s="6"/>
      <c r="F532" s="12"/>
      <c r="G532" s="13"/>
      <c r="H532" s="10"/>
      <c r="J532" s="29"/>
      <c r="K532" s="6"/>
    </row>
    <row r="533" spans="1:11" ht="12.75">
      <c r="A533" s="6"/>
      <c r="B533" s="6"/>
      <c r="C533" s="6"/>
      <c r="D533" s="6"/>
      <c r="E533" s="6"/>
      <c r="F533" s="12"/>
      <c r="G533" s="13"/>
      <c r="H533" s="10"/>
      <c r="J533" s="29"/>
      <c r="K533" s="6"/>
    </row>
    <row r="534" spans="1:11" ht="12.75">
      <c r="A534" s="6"/>
      <c r="B534" s="6"/>
      <c r="C534" s="6"/>
      <c r="D534" s="6"/>
      <c r="E534" s="6"/>
      <c r="F534" s="12"/>
      <c r="G534" s="13"/>
      <c r="H534" s="10"/>
      <c r="J534" s="29"/>
      <c r="K534" s="6"/>
    </row>
    <row r="535" spans="1:11" ht="12.75">
      <c r="A535" s="6"/>
      <c r="B535" s="6"/>
      <c r="C535" s="6"/>
      <c r="D535" s="6"/>
      <c r="E535" s="6"/>
      <c r="F535" s="12"/>
      <c r="G535" s="13"/>
      <c r="H535" s="10"/>
      <c r="J535" s="29"/>
      <c r="K535" s="6"/>
    </row>
    <row r="536" spans="1:11" ht="12.75">
      <c r="A536" s="6"/>
      <c r="B536" s="6"/>
      <c r="C536" s="6"/>
      <c r="D536" s="6"/>
      <c r="E536" s="6"/>
      <c r="F536" s="12"/>
      <c r="G536" s="13"/>
      <c r="H536" s="10"/>
      <c r="J536" s="29"/>
      <c r="K536" s="6"/>
    </row>
    <row r="537" spans="1:11" ht="12.75">
      <c r="A537" s="6"/>
      <c r="B537" s="6"/>
      <c r="C537" s="6"/>
      <c r="D537" s="6"/>
      <c r="E537" s="6"/>
      <c r="F537" s="12"/>
      <c r="G537" s="13"/>
      <c r="H537" s="10"/>
      <c r="J537" s="29"/>
      <c r="K537" s="6"/>
    </row>
    <row r="538" spans="1:11" ht="12.75">
      <c r="A538" s="6"/>
      <c r="B538" s="6"/>
      <c r="C538" s="6"/>
      <c r="D538" s="6"/>
      <c r="E538" s="6"/>
      <c r="F538" s="12"/>
      <c r="G538" s="13"/>
      <c r="H538" s="10"/>
      <c r="J538" s="29"/>
      <c r="K538" s="6"/>
    </row>
    <row r="539" spans="1:11" ht="12.75">
      <c r="A539" s="6"/>
      <c r="B539" s="6"/>
      <c r="C539" s="6"/>
      <c r="D539" s="6"/>
      <c r="E539" s="6"/>
      <c r="F539" s="12"/>
      <c r="G539" s="13"/>
      <c r="H539" s="10"/>
      <c r="J539" s="29"/>
      <c r="K539" s="6"/>
    </row>
    <row r="540" spans="1:11" ht="12.75">
      <c r="A540" s="6"/>
      <c r="B540" s="6"/>
      <c r="C540" s="6"/>
      <c r="D540" s="6"/>
      <c r="E540" s="6"/>
      <c r="F540" s="12"/>
      <c r="G540" s="13"/>
      <c r="H540" s="10"/>
      <c r="J540" s="29"/>
      <c r="K540" s="6"/>
    </row>
    <row r="541" spans="1:11" ht="12.75">
      <c r="A541" s="6"/>
      <c r="B541" s="6"/>
      <c r="C541" s="6"/>
      <c r="D541" s="6"/>
      <c r="E541" s="6"/>
      <c r="F541" s="12"/>
      <c r="G541" s="13"/>
      <c r="H541" s="10"/>
      <c r="J541" s="29"/>
      <c r="K541" s="6"/>
    </row>
  </sheetData>
  <mergeCells count="328">
    <mergeCell ref="C424:D424"/>
    <mergeCell ref="G425:H425"/>
    <mergeCell ref="C418:D418"/>
    <mergeCell ref="C419:D419"/>
    <mergeCell ref="G420:H420"/>
    <mergeCell ref="C423:D423"/>
    <mergeCell ref="B428:C428"/>
    <mergeCell ref="B427:C427"/>
    <mergeCell ref="C275:D275"/>
    <mergeCell ref="C276:D276"/>
    <mergeCell ref="C408:D408"/>
    <mergeCell ref="C409:D409"/>
    <mergeCell ref="C392:D392"/>
    <mergeCell ref="C393:D393"/>
    <mergeCell ref="C394:D394"/>
    <mergeCell ref="C385:D385"/>
    <mergeCell ref="C407:D407"/>
    <mergeCell ref="C402:D402"/>
    <mergeCell ref="C403:D403"/>
    <mergeCell ref="C363:D363"/>
    <mergeCell ref="C364:D364"/>
    <mergeCell ref="C365:D365"/>
    <mergeCell ref="C398:D398"/>
    <mergeCell ref="C390:D390"/>
    <mergeCell ref="C391:D391"/>
    <mergeCell ref="C399:D399"/>
    <mergeCell ref="G410:H410"/>
    <mergeCell ref="B230:B231"/>
    <mergeCell ref="B370:B373"/>
    <mergeCell ref="G235:H235"/>
    <mergeCell ref="G258:H258"/>
    <mergeCell ref="G277:H277"/>
    <mergeCell ref="G319:H319"/>
    <mergeCell ref="G327:H327"/>
    <mergeCell ref="G333:H333"/>
    <mergeCell ref="G346:H346"/>
    <mergeCell ref="G50:H50"/>
    <mergeCell ref="G68:H68"/>
    <mergeCell ref="G55:H55"/>
    <mergeCell ref="G83:H83"/>
    <mergeCell ref="G60:H60"/>
    <mergeCell ref="G135:H135"/>
    <mergeCell ref="G144:H144"/>
    <mergeCell ref="G152:H152"/>
    <mergeCell ref="C316:D316"/>
    <mergeCell ref="G174:H174"/>
    <mergeCell ref="G185:H185"/>
    <mergeCell ref="G192:H192"/>
    <mergeCell ref="G197:H197"/>
    <mergeCell ref="G203:H203"/>
    <mergeCell ref="G226:H226"/>
    <mergeCell ref="G351:H351"/>
    <mergeCell ref="G360:H360"/>
    <mergeCell ref="G375:H375"/>
    <mergeCell ref="G395:H395"/>
    <mergeCell ref="G366:H366"/>
    <mergeCell ref="G404:H404"/>
    <mergeCell ref="C378:D378"/>
    <mergeCell ref="C379:D379"/>
    <mergeCell ref="C380:D380"/>
    <mergeCell ref="C381:D381"/>
    <mergeCell ref="C382:D382"/>
    <mergeCell ref="C383:D383"/>
    <mergeCell ref="C384:D384"/>
    <mergeCell ref="C389:D389"/>
    <mergeCell ref="G386:H386"/>
    <mergeCell ref="C400:D400"/>
    <mergeCell ref="C401:D401"/>
    <mergeCell ref="C359:D359"/>
    <mergeCell ref="C356:D356"/>
    <mergeCell ref="C357:D357"/>
    <mergeCell ref="C358:D358"/>
    <mergeCell ref="C354:D354"/>
    <mergeCell ref="C355:D355"/>
    <mergeCell ref="C341:D341"/>
    <mergeCell ref="C342:D342"/>
    <mergeCell ref="C343:D343"/>
    <mergeCell ref="C344:D344"/>
    <mergeCell ref="C345:D345"/>
    <mergeCell ref="C349:D349"/>
    <mergeCell ref="C350:D350"/>
    <mergeCell ref="C330:D330"/>
    <mergeCell ref="C331:D331"/>
    <mergeCell ref="C332:D332"/>
    <mergeCell ref="C340:D340"/>
    <mergeCell ref="C336:D336"/>
    <mergeCell ref="C337:D337"/>
    <mergeCell ref="C338:D338"/>
    <mergeCell ref="C339:D339"/>
    <mergeCell ref="C326:D326"/>
    <mergeCell ref="C318:D318"/>
    <mergeCell ref="C325:D325"/>
    <mergeCell ref="C317:D317"/>
    <mergeCell ref="C322:D322"/>
    <mergeCell ref="C323:D323"/>
    <mergeCell ref="C324:D324"/>
    <mergeCell ref="C315:D315"/>
    <mergeCell ref="C314:D314"/>
    <mergeCell ref="C313:D313"/>
    <mergeCell ref="C312:D312"/>
    <mergeCell ref="C311:D311"/>
    <mergeCell ref="C310:D310"/>
    <mergeCell ref="C309:D309"/>
    <mergeCell ref="C308:D308"/>
    <mergeCell ref="C307:D307"/>
    <mergeCell ref="C306:D306"/>
    <mergeCell ref="C305:D305"/>
    <mergeCell ref="C304:D304"/>
    <mergeCell ref="C303:D303"/>
    <mergeCell ref="C302:D302"/>
    <mergeCell ref="C301:D301"/>
    <mergeCell ref="C300:D300"/>
    <mergeCell ref="C299:D299"/>
    <mergeCell ref="C298:D298"/>
    <mergeCell ref="C297:D297"/>
    <mergeCell ref="C296:D296"/>
    <mergeCell ref="C295:D295"/>
    <mergeCell ref="C294:D294"/>
    <mergeCell ref="C293:D293"/>
    <mergeCell ref="C292:D292"/>
    <mergeCell ref="C291:D291"/>
    <mergeCell ref="C290:D290"/>
    <mergeCell ref="C289:D289"/>
    <mergeCell ref="C288:D288"/>
    <mergeCell ref="C287:D287"/>
    <mergeCell ref="C286:D286"/>
    <mergeCell ref="C285:D285"/>
    <mergeCell ref="C284:D284"/>
    <mergeCell ref="C283:D283"/>
    <mergeCell ref="C282:D282"/>
    <mergeCell ref="C281:D281"/>
    <mergeCell ref="C280:D280"/>
    <mergeCell ref="C274:D274"/>
    <mergeCell ref="C273:D273"/>
    <mergeCell ref="C272:D272"/>
    <mergeCell ref="C271:D271"/>
    <mergeCell ref="C270:D270"/>
    <mergeCell ref="C269:D269"/>
    <mergeCell ref="C268:D268"/>
    <mergeCell ref="C267:D267"/>
    <mergeCell ref="C257:D257"/>
    <mergeCell ref="C256:D256"/>
    <mergeCell ref="C255:D255"/>
    <mergeCell ref="C250:D250"/>
    <mergeCell ref="C249:D249"/>
    <mergeCell ref="C254:D254"/>
    <mergeCell ref="C253:D253"/>
    <mergeCell ref="C200:D200"/>
    <mergeCell ref="C201:D201"/>
    <mergeCell ref="C202:D202"/>
    <mergeCell ref="C244:D244"/>
    <mergeCell ref="C240:D240"/>
    <mergeCell ref="C239:D239"/>
    <mergeCell ref="C238:D238"/>
    <mergeCell ref="C243:D243"/>
    <mergeCell ref="C241:D241"/>
    <mergeCell ref="C195:D195"/>
    <mergeCell ref="C196:D196"/>
    <mergeCell ref="C188:D188"/>
    <mergeCell ref="C189:D189"/>
    <mergeCell ref="C190:D190"/>
    <mergeCell ref="C191:D191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73:D173"/>
    <mergeCell ref="C172:D172"/>
    <mergeCell ref="C171:D171"/>
    <mergeCell ref="C170:D170"/>
    <mergeCell ref="C169:D169"/>
    <mergeCell ref="C168:D168"/>
    <mergeCell ref="C167:D167"/>
    <mergeCell ref="C166:D166"/>
    <mergeCell ref="C165:D165"/>
    <mergeCell ref="C164:D164"/>
    <mergeCell ref="C163:D163"/>
    <mergeCell ref="C162:D162"/>
    <mergeCell ref="C161:D161"/>
    <mergeCell ref="C160:D160"/>
    <mergeCell ref="C159:D159"/>
    <mergeCell ref="C158:D158"/>
    <mergeCell ref="C157:D157"/>
    <mergeCell ref="C156:D156"/>
    <mergeCell ref="C155:D155"/>
    <mergeCell ref="C151:D151"/>
    <mergeCell ref="C150:D150"/>
    <mergeCell ref="C149:D149"/>
    <mergeCell ref="C148:D148"/>
    <mergeCell ref="C143:D143"/>
    <mergeCell ref="C138:D138"/>
    <mergeCell ref="C147:D147"/>
    <mergeCell ref="C134:D134"/>
    <mergeCell ref="C133:D133"/>
    <mergeCell ref="C142:D142"/>
    <mergeCell ref="C141:D141"/>
    <mergeCell ref="C140:D140"/>
    <mergeCell ref="C139:D139"/>
    <mergeCell ref="C132:D132"/>
    <mergeCell ref="C131:D131"/>
    <mergeCell ref="C130:D130"/>
    <mergeCell ref="C129:D129"/>
    <mergeCell ref="C128:D128"/>
    <mergeCell ref="C127:D127"/>
    <mergeCell ref="C126:D126"/>
    <mergeCell ref="C125:D125"/>
    <mergeCell ref="C124:D124"/>
    <mergeCell ref="C123:D123"/>
    <mergeCell ref="C122:D122"/>
    <mergeCell ref="C121:D121"/>
    <mergeCell ref="C120:D120"/>
    <mergeCell ref="C119:D119"/>
    <mergeCell ref="C118:D118"/>
    <mergeCell ref="C117:D117"/>
    <mergeCell ref="C116:D116"/>
    <mergeCell ref="C115:D115"/>
    <mergeCell ref="C114:D114"/>
    <mergeCell ref="C113:D113"/>
    <mergeCell ref="C112:D112"/>
    <mergeCell ref="C111:D111"/>
    <mergeCell ref="C110:D110"/>
    <mergeCell ref="C109:D109"/>
    <mergeCell ref="C108:D108"/>
    <mergeCell ref="C107:D107"/>
    <mergeCell ref="C106:D106"/>
    <mergeCell ref="C105:D105"/>
    <mergeCell ref="C104:D104"/>
    <mergeCell ref="C103:D103"/>
    <mergeCell ref="C102:D102"/>
    <mergeCell ref="C101:D101"/>
    <mergeCell ref="C100:D100"/>
    <mergeCell ref="C99:D99"/>
    <mergeCell ref="C98:D98"/>
    <mergeCell ref="C97:D97"/>
    <mergeCell ref="C96:D96"/>
    <mergeCell ref="C95:D95"/>
    <mergeCell ref="C94:D94"/>
    <mergeCell ref="C93:D93"/>
    <mergeCell ref="C92:D92"/>
    <mergeCell ref="C91:D91"/>
    <mergeCell ref="C90:D90"/>
    <mergeCell ref="C89:D89"/>
    <mergeCell ref="C88:D88"/>
    <mergeCell ref="C87:D87"/>
    <mergeCell ref="C86:D86"/>
    <mergeCell ref="C82:D82"/>
    <mergeCell ref="C81:D81"/>
    <mergeCell ref="C80:D80"/>
    <mergeCell ref="C79:D79"/>
    <mergeCell ref="C78:D78"/>
    <mergeCell ref="C77:D77"/>
    <mergeCell ref="C76:D76"/>
    <mergeCell ref="C75:D75"/>
    <mergeCell ref="C74:D74"/>
    <mergeCell ref="C73:D73"/>
    <mergeCell ref="C72:D72"/>
    <mergeCell ref="C71:D71"/>
    <mergeCell ref="C67:D67"/>
    <mergeCell ref="C66:D66"/>
    <mergeCell ref="C65:D65"/>
    <mergeCell ref="C64:D64"/>
    <mergeCell ref="C59:D59"/>
    <mergeCell ref="C63:D63"/>
    <mergeCell ref="C58:D58"/>
    <mergeCell ref="C54:D54"/>
    <mergeCell ref="C53:D5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9:D49"/>
    <mergeCell ref="C45:D45"/>
    <mergeCell ref="C46:D46"/>
    <mergeCell ref="C47:D47"/>
    <mergeCell ref="C48:D48"/>
    <mergeCell ref="C413:D413"/>
    <mergeCell ref="C414:D414"/>
    <mergeCell ref="G415:H415"/>
    <mergeCell ref="C242:D242"/>
    <mergeCell ref="C248:D248"/>
    <mergeCell ref="C247:D247"/>
    <mergeCell ref="C246:D246"/>
    <mergeCell ref="C245:D245"/>
    <mergeCell ref="C252:D252"/>
    <mergeCell ref="C251:D251"/>
    <mergeCell ref="C261:D261"/>
    <mergeCell ref="C262:D262"/>
    <mergeCell ref="C263:D263"/>
    <mergeCell ref="G264:H264"/>
  </mergeCells>
  <printOptions/>
  <pageMargins left="0.17" right="0.17" top="0.17" bottom="0.16" header="0.17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0" sqref="E40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przystupaj</dc:creator>
  <cp:keywords/>
  <dc:description/>
  <cp:lastModifiedBy>małgorzata szwajnoch</cp:lastModifiedBy>
  <cp:lastPrinted>2010-12-13T13:57:32Z</cp:lastPrinted>
  <dcterms:created xsi:type="dcterms:W3CDTF">2010-02-09T15:17:38Z</dcterms:created>
  <dcterms:modified xsi:type="dcterms:W3CDTF">2011-01-21T09:21:23Z</dcterms:modified>
  <cp:category/>
  <cp:version/>
  <cp:contentType/>
  <cp:contentStatus/>
  <cp:revision>1</cp:revision>
</cp:coreProperties>
</file>